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SUE Information\"/>
    </mc:Choice>
  </mc:AlternateContent>
  <bookViews>
    <workbookView xWindow="-120" yWindow="-135" windowWidth="12120" windowHeight="8880"/>
  </bookViews>
  <sheets>
    <sheet name="Labor Rates_Cost Proposal" sheetId="11" r:id="rId1"/>
    <sheet name="SUMMARY OF STEPS" sheetId="12" r:id="rId2"/>
    <sheet name="Narratives" sheetId="15" r:id="rId3"/>
    <sheet name="Information for use" sheetId="10" r:id="rId4"/>
  </sheets>
  <definedNames>
    <definedName name="_xlnm._FilterDatabase" localSheetId="2" hidden="1">Narratives!$A$1:$A$805</definedName>
    <definedName name="_xlnm.Print_Area" localSheetId="3">'Information for use'!$A$1:$K$48</definedName>
    <definedName name="_xlnm.Print_Area" localSheetId="0">'Labor Rates_Cost Proposal'!$A$9:$M$62</definedName>
    <definedName name="_xlnm.Print_Area" localSheetId="1">'SUMMARY OF STEPS'!#REF!</definedName>
    <definedName name="_xlnm.Print_Titles" localSheetId="0">'Labor Rates_Cost Proposal'!$1:$8</definedName>
    <definedName name="_xlnm.Print_Titles" localSheetId="1">'SUMMARY OF STEPS'!#REF!</definedName>
  </definedNames>
  <calcPr calcId="152511"/>
</workbook>
</file>

<file path=xl/calcChain.xml><?xml version="1.0" encoding="utf-8"?>
<calcChain xmlns="http://schemas.openxmlformats.org/spreadsheetml/2006/main">
  <c r="AD2" i="11" l="1"/>
  <c r="Q2" i="11"/>
  <c r="G32" i="12"/>
  <c r="F30" i="12"/>
  <c r="G30" i="12"/>
  <c r="AE62" i="11"/>
  <c r="AF62" i="11"/>
  <c r="AG62" i="11"/>
  <c r="AH62" i="11"/>
  <c r="AI62" i="11"/>
  <c r="AJ62" i="11"/>
  <c r="AK62" i="11"/>
  <c r="AL62" i="11"/>
  <c r="AE59" i="11"/>
  <c r="AF59" i="11"/>
  <c r="AG59" i="11"/>
  <c r="AH59" i="11"/>
  <c r="AI59" i="11"/>
  <c r="AJ59" i="11"/>
  <c r="AK59" i="11"/>
  <c r="AL59" i="11"/>
  <c r="AD59" i="11"/>
  <c r="AE50" i="11"/>
  <c r="AF50" i="11"/>
  <c r="AG50" i="11"/>
  <c r="AH50" i="11"/>
  <c r="AI50" i="11"/>
  <c r="AJ50" i="11"/>
  <c r="AK50" i="11"/>
  <c r="AL50" i="11"/>
  <c r="AE46" i="11"/>
  <c r="AF46" i="11"/>
  <c r="AG46" i="11"/>
  <c r="AH46" i="11"/>
  <c r="AI46" i="11"/>
  <c r="AJ46" i="11"/>
  <c r="AK46" i="11"/>
  <c r="AL46" i="11"/>
  <c r="AD46" i="11"/>
  <c r="AE35" i="11"/>
  <c r="AF35" i="11"/>
  <c r="AG35" i="11"/>
  <c r="AH35" i="11"/>
  <c r="AI35" i="11"/>
  <c r="AJ35" i="11"/>
  <c r="AK35" i="11"/>
  <c r="AL35" i="11"/>
  <c r="AD35" i="11"/>
  <c r="AE27" i="11"/>
  <c r="AF27" i="11"/>
  <c r="AG27" i="11"/>
  <c r="AH27" i="11"/>
  <c r="AI27" i="11"/>
  <c r="AJ27" i="11"/>
  <c r="AK27" i="11"/>
  <c r="AL27" i="11"/>
  <c r="AD27" i="11"/>
  <c r="AE18" i="11"/>
  <c r="AF18" i="11"/>
  <c r="AG18" i="11"/>
  <c r="AH18" i="11"/>
  <c r="AI18" i="11"/>
  <c r="AJ18" i="11"/>
  <c r="AK18" i="11"/>
  <c r="AL18" i="11"/>
  <c r="AD18" i="11"/>
  <c r="AD50" i="11" s="1"/>
  <c r="AD62" i="11" s="1"/>
  <c r="AB62" i="11"/>
  <c r="AB59" i="11"/>
  <c r="AB50" i="11"/>
  <c r="AM57" i="11"/>
  <c r="W57" i="11" s="1"/>
  <c r="AM56" i="11"/>
  <c r="W56" i="11" s="1"/>
  <c r="AM55" i="11"/>
  <c r="W55" i="11" s="1"/>
  <c r="AM54" i="11"/>
  <c r="W54" i="11" s="1"/>
  <c r="AM44" i="11"/>
  <c r="W44" i="11" s="1"/>
  <c r="AM43" i="11"/>
  <c r="AM42" i="11"/>
  <c r="W42" i="11" s="1"/>
  <c r="AM41" i="11"/>
  <c r="W41" i="11" s="1"/>
  <c r="AM40" i="11"/>
  <c r="W40" i="11" s="1"/>
  <c r="AM33" i="11"/>
  <c r="W33" i="11" s="1"/>
  <c r="AM32" i="11"/>
  <c r="W32" i="11" s="1"/>
  <c r="AM25" i="11"/>
  <c r="W25" i="11" s="1"/>
  <c r="AM24" i="11"/>
  <c r="W24" i="11" s="1"/>
  <c r="AM23" i="11"/>
  <c r="W23" i="11" s="1"/>
  <c r="AM15" i="11"/>
  <c r="X59" i="11"/>
  <c r="X46" i="11"/>
  <c r="X35" i="11"/>
  <c r="X27" i="11"/>
  <c r="X18" i="11"/>
  <c r="X50" i="11" s="1"/>
  <c r="X62" i="11" s="1"/>
  <c r="S57" i="11"/>
  <c r="Q57" i="11"/>
  <c r="S56" i="11"/>
  <c r="Q56" i="11"/>
  <c r="Q55" i="11"/>
  <c r="S54" i="11"/>
  <c r="Q54" i="11"/>
  <c r="T44" i="11"/>
  <c r="R44" i="11" s="1"/>
  <c r="S44" i="11"/>
  <c r="Q44" i="11"/>
  <c r="W43" i="11"/>
  <c r="S43" i="11"/>
  <c r="Q43" i="11"/>
  <c r="S42" i="11"/>
  <c r="Q42" i="11"/>
  <c r="S41" i="11"/>
  <c r="Q41" i="11"/>
  <c r="Q40" i="11"/>
  <c r="S33" i="11"/>
  <c r="Q33" i="11"/>
  <c r="Q32" i="11"/>
  <c r="S25" i="11"/>
  <c r="Q25" i="11"/>
  <c r="S24" i="11"/>
  <c r="Q24" i="11"/>
  <c r="Q23" i="11"/>
  <c r="Q15" i="11"/>
  <c r="E59" i="11"/>
  <c r="F59" i="11"/>
  <c r="G59" i="11"/>
  <c r="H59" i="11"/>
  <c r="I59" i="11"/>
  <c r="J59" i="11"/>
  <c r="K59" i="11"/>
  <c r="D59" i="11"/>
  <c r="M57" i="11"/>
  <c r="T57" i="11" s="1"/>
  <c r="L57" i="11"/>
  <c r="M56" i="11"/>
  <c r="T56" i="11" s="1"/>
  <c r="L56" i="11"/>
  <c r="M55" i="11"/>
  <c r="T55" i="11" s="1"/>
  <c r="L55" i="11"/>
  <c r="S55" i="11" s="1"/>
  <c r="S59" i="11" s="1"/>
  <c r="B30" i="12" s="1"/>
  <c r="M54" i="11"/>
  <c r="L54" i="11"/>
  <c r="E46" i="11"/>
  <c r="F46" i="11"/>
  <c r="G46" i="11"/>
  <c r="G50" i="11" s="1"/>
  <c r="G62" i="11" s="1"/>
  <c r="H46" i="11"/>
  <c r="H50" i="11" s="1"/>
  <c r="H62" i="11" s="1"/>
  <c r="I46" i="11"/>
  <c r="J46" i="11"/>
  <c r="K46" i="11"/>
  <c r="K50" i="11" s="1"/>
  <c r="K62" i="11" s="1"/>
  <c r="D46" i="11"/>
  <c r="E35" i="11"/>
  <c r="F35" i="11"/>
  <c r="F50" i="11" s="1"/>
  <c r="G35" i="11"/>
  <c r="H35" i="11"/>
  <c r="I35" i="11"/>
  <c r="I50" i="11" s="1"/>
  <c r="I62" i="11" s="1"/>
  <c r="J35" i="11"/>
  <c r="J50" i="11" s="1"/>
  <c r="J62" i="11" s="1"/>
  <c r="K35" i="11"/>
  <c r="D35" i="11"/>
  <c r="E27" i="11"/>
  <c r="F27" i="11"/>
  <c r="G27" i="11"/>
  <c r="H27" i="11"/>
  <c r="I27" i="11"/>
  <c r="J27" i="11"/>
  <c r="K27" i="11"/>
  <c r="D27" i="11"/>
  <c r="M44" i="11"/>
  <c r="L44" i="11"/>
  <c r="M43" i="11"/>
  <c r="T43" i="11" s="1"/>
  <c r="L43" i="11"/>
  <c r="M42" i="11"/>
  <c r="T42" i="11" s="1"/>
  <c r="L42" i="11"/>
  <c r="M41" i="11"/>
  <c r="T41" i="11" s="1"/>
  <c r="L41" i="11"/>
  <c r="M40" i="11"/>
  <c r="T40" i="11" s="1"/>
  <c r="L40" i="11"/>
  <c r="L46" i="11" s="1"/>
  <c r="M33" i="11"/>
  <c r="T33" i="11" s="1"/>
  <c r="L33" i="11"/>
  <c r="M32" i="11"/>
  <c r="T32" i="11" s="1"/>
  <c r="Y32" i="11" s="1"/>
  <c r="L32" i="11"/>
  <c r="S32" i="11" s="1"/>
  <c r="S35" i="11" s="1"/>
  <c r="M25" i="11"/>
  <c r="T25" i="11" s="1"/>
  <c r="L25" i="11"/>
  <c r="M24" i="11"/>
  <c r="T24" i="11" s="1"/>
  <c r="Y24" i="11" s="1"/>
  <c r="L24" i="11"/>
  <c r="M23" i="11"/>
  <c r="T23" i="11" s="1"/>
  <c r="Y23" i="11" s="1"/>
  <c r="L23" i="11"/>
  <c r="L27" i="11" s="1"/>
  <c r="E18" i="11"/>
  <c r="F18" i="11"/>
  <c r="G18" i="11"/>
  <c r="H18" i="11"/>
  <c r="I18" i="11"/>
  <c r="J18" i="11"/>
  <c r="K18" i="11"/>
  <c r="D18" i="11"/>
  <c r="D50" i="11" s="1"/>
  <c r="D62" i="11" s="1"/>
  <c r="L15" i="11"/>
  <c r="M15" i="11"/>
  <c r="L59" i="11" l="1"/>
  <c r="AM46" i="11"/>
  <c r="AM27" i="11"/>
  <c r="AM59" i="11"/>
  <c r="AM35" i="11"/>
  <c r="S40" i="11"/>
  <c r="S46" i="11" s="1"/>
  <c r="M59" i="11"/>
  <c r="Y42" i="11"/>
  <c r="V42" i="11"/>
  <c r="R42" i="11"/>
  <c r="U42" i="11"/>
  <c r="Y55" i="11"/>
  <c r="V55" i="11"/>
  <c r="R55" i="11"/>
  <c r="U55" i="11"/>
  <c r="Y57" i="11"/>
  <c r="V57" i="11"/>
  <c r="R57" i="11"/>
  <c r="A30" i="12" s="1"/>
  <c r="U57" i="11"/>
  <c r="T46" i="11"/>
  <c r="R25" i="11"/>
  <c r="V25" i="11"/>
  <c r="Y33" i="11"/>
  <c r="Y35" i="11" s="1"/>
  <c r="V33" i="11"/>
  <c r="R33" i="11"/>
  <c r="U33" i="11"/>
  <c r="V41" i="11"/>
  <c r="R41" i="11"/>
  <c r="Y43" i="11"/>
  <c r="V43" i="11"/>
  <c r="R43" i="11"/>
  <c r="U43" i="11"/>
  <c r="R56" i="11"/>
  <c r="V56" i="11"/>
  <c r="V44" i="11"/>
  <c r="T54" i="11"/>
  <c r="Y54" i="11" s="1"/>
  <c r="T35" i="11"/>
  <c r="M35" i="11"/>
  <c r="M46" i="11"/>
  <c r="U24" i="11"/>
  <c r="U32" i="11"/>
  <c r="V40" i="11"/>
  <c r="R24" i="11"/>
  <c r="V24" i="11"/>
  <c r="R32" i="11"/>
  <c r="V32" i="11"/>
  <c r="R40" i="11"/>
  <c r="S23" i="11"/>
  <c r="S27" i="11" s="1"/>
  <c r="U23" i="11"/>
  <c r="V23" i="11"/>
  <c r="T27" i="11"/>
  <c r="W35" i="11"/>
  <c r="W59" i="11"/>
  <c r="W46" i="11"/>
  <c r="W27" i="11"/>
  <c r="Y56" i="11"/>
  <c r="U56" i="11"/>
  <c r="Y44" i="11"/>
  <c r="U44" i="11"/>
  <c r="Y41" i="11"/>
  <c r="U41" i="11"/>
  <c r="Y40" i="11"/>
  <c r="U40" i="11"/>
  <c r="Y25" i="11"/>
  <c r="Y27" i="11" s="1"/>
  <c r="U25" i="11"/>
  <c r="F62" i="11"/>
  <c r="M27" i="11"/>
  <c r="L35" i="11"/>
  <c r="E50" i="11"/>
  <c r="E62" i="11" s="1"/>
  <c r="S15" i="11"/>
  <c r="T15" i="11"/>
  <c r="R15" i="11" s="1"/>
  <c r="W15" i="11"/>
  <c r="O15" i="11"/>
  <c r="AB15" i="11"/>
  <c r="Z43" i="11" l="1"/>
  <c r="Z24" i="11"/>
  <c r="Z41" i="11"/>
  <c r="V27" i="11"/>
  <c r="V35" i="11"/>
  <c r="Z57" i="11"/>
  <c r="Z55" i="11"/>
  <c r="Z33" i="11"/>
  <c r="Z44" i="11"/>
  <c r="Z56" i="11"/>
  <c r="Z42" i="11"/>
  <c r="Z25" i="11"/>
  <c r="U46" i="11"/>
  <c r="V46" i="11"/>
  <c r="Y46" i="11"/>
  <c r="Y59" i="11"/>
  <c r="H30" i="12" s="1"/>
  <c r="U27" i="11"/>
  <c r="U35" i="11"/>
  <c r="Z32" i="11"/>
  <c r="Z40" i="11"/>
  <c r="V54" i="11"/>
  <c r="V59" i="11" s="1"/>
  <c r="E30" i="12" s="1"/>
  <c r="R54" i="11"/>
  <c r="T59" i="11"/>
  <c r="C30" i="12" s="1"/>
  <c r="U54" i="11"/>
  <c r="R23" i="11"/>
  <c r="Z23" i="11"/>
  <c r="Y15" i="11"/>
  <c r="U15" i="11"/>
  <c r="V15" i="11"/>
  <c r="AM1" i="11"/>
  <c r="Z1" i="11"/>
  <c r="Z27" i="11" l="1"/>
  <c r="I17" i="12" s="1"/>
  <c r="Z35" i="11"/>
  <c r="I19" i="12" s="1"/>
  <c r="Z46" i="11"/>
  <c r="I21" i="12" s="1"/>
  <c r="U59" i="11"/>
  <c r="D30" i="12" s="1"/>
  <c r="Z54" i="11"/>
  <c r="Z59" i="11" s="1"/>
  <c r="I30" i="12" s="1"/>
  <c r="Z15" i="11"/>
  <c r="G23" i="12"/>
  <c r="A23" i="12"/>
  <c r="H21" i="12"/>
  <c r="G21" i="12"/>
  <c r="F21" i="12"/>
  <c r="E21" i="12"/>
  <c r="D21" i="12"/>
  <c r="C21" i="12"/>
  <c r="B21" i="12"/>
  <c r="H19" i="12"/>
  <c r="G19" i="12"/>
  <c r="F19" i="12"/>
  <c r="E19" i="12"/>
  <c r="D19" i="12"/>
  <c r="C19" i="12"/>
  <c r="B19" i="12"/>
  <c r="H17" i="12"/>
  <c r="G17" i="12"/>
  <c r="F17" i="12"/>
  <c r="E17" i="12"/>
  <c r="D17" i="12"/>
  <c r="C17" i="12"/>
  <c r="B17" i="12"/>
  <c r="A21" i="12"/>
  <c r="A19" i="12"/>
  <c r="A17" i="12"/>
  <c r="G15" i="12"/>
  <c r="A15" i="12"/>
  <c r="B3" i="12"/>
  <c r="B4" i="12"/>
  <c r="B5" i="12"/>
  <c r="B6" i="12"/>
  <c r="B7" i="12"/>
  <c r="B8" i="12"/>
  <c r="A4" i="12"/>
  <c r="A5" i="12"/>
  <c r="A6" i="12"/>
  <c r="A7" i="12"/>
  <c r="A8" i="12"/>
  <c r="A3" i="12"/>
  <c r="O62" i="11"/>
  <c r="O59" i="11"/>
  <c r="AB53" i="11"/>
  <c r="O53" i="11"/>
  <c r="AB9" i="11"/>
  <c r="O9" i="11"/>
  <c r="A1" i="15" l="1"/>
  <c r="B1" i="15"/>
  <c r="A2" i="15"/>
  <c r="B2" i="15"/>
  <c r="A3" i="15"/>
  <c r="B3" i="15"/>
  <c r="A4" i="15"/>
  <c r="B4" i="15"/>
  <c r="A5" i="15"/>
  <c r="B5" i="15"/>
  <c r="A6" i="15"/>
  <c r="B6" i="15"/>
  <c r="AM14" i="11" l="1"/>
  <c r="W14" i="11" s="1"/>
  <c r="AM16" i="11"/>
  <c r="W16" i="11" s="1"/>
  <c r="AM13" i="11"/>
  <c r="Q14" i="11"/>
  <c r="Q16" i="11"/>
  <c r="Q13" i="11"/>
  <c r="M14" i="11"/>
  <c r="T14" i="11" s="1"/>
  <c r="M16" i="11"/>
  <c r="T16" i="11" s="1"/>
  <c r="M13" i="11"/>
  <c r="L13" i="11"/>
  <c r="L14" i="11"/>
  <c r="S14" i="11" s="1"/>
  <c r="L16" i="11"/>
  <c r="S16" i="11" s="1"/>
  <c r="AB8" i="11"/>
  <c r="AC3" i="11"/>
  <c r="AC4" i="11"/>
  <c r="AC5" i="11"/>
  <c r="AC6" i="11"/>
  <c r="AC1" i="11"/>
  <c r="AC2" i="11"/>
  <c r="W13" i="11" l="1"/>
  <c r="W18" i="11" s="1"/>
  <c r="W50" i="11" s="1"/>
  <c r="AM18" i="11"/>
  <c r="AM50" i="11" s="1"/>
  <c r="AM62" i="11" s="1"/>
  <c r="Y16" i="11"/>
  <c r="R16" i="11"/>
  <c r="Y14" i="11"/>
  <c r="R14" i="11"/>
  <c r="L18" i="11"/>
  <c r="L50" i="11" s="1"/>
  <c r="L62" i="11" s="1"/>
  <c r="T13" i="11"/>
  <c r="M18" i="11"/>
  <c r="M50" i="11" s="1"/>
  <c r="M62" i="11" s="1"/>
  <c r="S13" i="11"/>
  <c r="S18" i="11" s="1"/>
  <c r="V14" i="11"/>
  <c r="V13" i="11"/>
  <c r="V16" i="11"/>
  <c r="U16" i="11"/>
  <c r="U14" i="11"/>
  <c r="AB46" i="11"/>
  <c r="AB44" i="11"/>
  <c r="AB43" i="11"/>
  <c r="AB42" i="11"/>
  <c r="AB41" i="11"/>
  <c r="AB40" i="11"/>
  <c r="AB39" i="11"/>
  <c r="AB38" i="11"/>
  <c r="AB35" i="11"/>
  <c r="AB33" i="11"/>
  <c r="AB32" i="11"/>
  <c r="AB31" i="11"/>
  <c r="AB30" i="11"/>
  <c r="AB27" i="11"/>
  <c r="AB25" i="11"/>
  <c r="AB24" i="11"/>
  <c r="AB23" i="11"/>
  <c r="AB22" i="11"/>
  <c r="AB21" i="11"/>
  <c r="AB18" i="11"/>
  <c r="AB16" i="11"/>
  <c r="AB14" i="11"/>
  <c r="AB13" i="11"/>
  <c r="AB12" i="11"/>
  <c r="AB10" i="11"/>
  <c r="AB2" i="11"/>
  <c r="AB3" i="11"/>
  <c r="AB4" i="11"/>
  <c r="AB5" i="11"/>
  <c r="AB6" i="11"/>
  <c r="AB1" i="11"/>
  <c r="O50" i="11"/>
  <c r="O46" i="11"/>
  <c r="O35" i="11"/>
  <c r="O27" i="11"/>
  <c r="O18" i="11"/>
  <c r="O44" i="11"/>
  <c r="O43" i="11"/>
  <c r="O42" i="11"/>
  <c r="O41" i="11"/>
  <c r="O40" i="11"/>
  <c r="O39" i="11"/>
  <c r="O38" i="11"/>
  <c r="O33" i="11"/>
  <c r="O32" i="11"/>
  <c r="O31" i="11"/>
  <c r="O30" i="11"/>
  <c r="O25" i="11"/>
  <c r="O24" i="11"/>
  <c r="O23" i="11"/>
  <c r="O22" i="11"/>
  <c r="O21" i="11"/>
  <c r="O16" i="11"/>
  <c r="O14" i="11"/>
  <c r="O13" i="11"/>
  <c r="O12" i="11"/>
  <c r="O10" i="11"/>
  <c r="V18" i="11" l="1"/>
  <c r="V50" i="11" s="1"/>
  <c r="Y13" i="11"/>
  <c r="Y18" i="11" s="1"/>
  <c r="T18" i="11"/>
  <c r="U13" i="11"/>
  <c r="U18" i="11" s="1"/>
  <c r="S50" i="11"/>
  <c r="B15" i="12"/>
  <c r="F15" i="12"/>
  <c r="W62" i="11"/>
  <c r="F23" i="12"/>
  <c r="F32" i="12" s="1"/>
  <c r="R13" i="11"/>
  <c r="Z16" i="11"/>
  <c r="Z14" i="11"/>
  <c r="P2" i="11"/>
  <c r="P3" i="11"/>
  <c r="P4" i="11"/>
  <c r="P5" i="11"/>
  <c r="P6" i="11"/>
  <c r="P1" i="11"/>
  <c r="E15" i="12" l="1"/>
  <c r="T50" i="11"/>
  <c r="C15" i="12"/>
  <c r="Y50" i="11"/>
  <c r="H15" i="12"/>
  <c r="S62" i="11"/>
  <c r="B23" i="12"/>
  <c r="B32" i="12" s="1"/>
  <c r="Z13" i="11"/>
  <c r="Z18" i="11" s="1"/>
  <c r="U50" i="11"/>
  <c r="D15" i="12"/>
  <c r="V62" i="11"/>
  <c r="E23" i="12"/>
  <c r="E32" i="12" s="1"/>
  <c r="U62" i="11" l="1"/>
  <c r="D23" i="12"/>
  <c r="D32" i="12" s="1"/>
  <c r="Y62" i="11"/>
  <c r="H23" i="12"/>
  <c r="H32" i="12" s="1"/>
  <c r="T62" i="11"/>
  <c r="C23" i="12"/>
  <c r="C32" i="12" s="1"/>
  <c r="Z50" i="11"/>
  <c r="I15" i="12"/>
  <c r="Z62" i="11" l="1"/>
  <c r="I23" i="12"/>
  <c r="I32" i="12" s="1"/>
</calcChain>
</file>

<file path=xl/comments1.xml><?xml version="1.0" encoding="utf-8"?>
<comments xmlns="http://schemas.openxmlformats.org/spreadsheetml/2006/main">
  <authors>
    <author>James Prosch</author>
  </authors>
  <commentList>
    <comment ref="A32" authorId="0" shapeId="0">
      <text>
        <r>
          <rPr>
            <b/>
            <sz val="9"/>
            <color indexed="81"/>
            <rFont val="Tahoma"/>
            <family val="2"/>
          </rPr>
          <t>James Prosch:</t>
        </r>
        <r>
          <rPr>
            <sz val="9"/>
            <color indexed="81"/>
            <rFont val="Tahoma"/>
            <family val="2"/>
          </rPr>
          <t xml:space="preserve">
In Phase I, field surveys are needed to meet the threshold of making the federally required reasonable and good faith effort to identify historic properties within the project area. In Phase II, the goal is to refine archaeological studies by assessing the NRHP eligibility of cultural resources identified in earlier Phase I studies.
See the Cultural Resources Manual for more information.
The Phase I report shall also make recommendations for sites requiring Phase II work.  All agency coordination will be conducted by ODOT-OES.  
Conduct Phase I Archaeology on the preferred alternative and prepare a report in accordance with ODOT and OHPO guidance. The Department, in consultation with the OHPO, will determine if Phase II work is required. All Phase II Archaeology will also follow ODOT and OHPO guidance.</t>
        </r>
      </text>
    </comment>
    <comment ref="A33" authorId="0" shapeId="0">
      <text>
        <r>
          <rPr>
            <b/>
            <sz val="9"/>
            <color indexed="81"/>
            <rFont val="Tahoma"/>
            <family val="2"/>
          </rPr>
          <t>James Prosch:</t>
        </r>
        <r>
          <rPr>
            <sz val="9"/>
            <color indexed="81"/>
            <rFont val="Tahoma"/>
            <family val="2"/>
          </rPr>
          <t xml:space="preserve">
Refine history/architecture studies by assessing the National Register of Historic Places eligibility and National Register Boundaries, as warranted, of the cultural resources identified in earlier Phase I studies.
See the Cultural Resources Manual for  more information.
All agency coordination will be conducted by ODOT-OES.
Conduct Phase II History/Architecture on the preferred alternative and prepare a report in accordance with ODOT and OHPO guidance.</t>
        </r>
      </text>
    </comment>
  </commentList>
</comments>
</file>

<file path=xl/sharedStrings.xml><?xml version="1.0" encoding="utf-8"?>
<sst xmlns="http://schemas.openxmlformats.org/spreadsheetml/2006/main" count="149" uniqueCount="93">
  <si>
    <t>Task Description</t>
  </si>
  <si>
    <t>Hours</t>
  </si>
  <si>
    <t>Total</t>
  </si>
  <si>
    <t>Cost</t>
  </si>
  <si>
    <t>Rate</t>
  </si>
  <si>
    <t>Labor</t>
  </si>
  <si>
    <t>Costs</t>
  </si>
  <si>
    <t>Overhead</t>
  </si>
  <si>
    <t>Cost of</t>
  </si>
  <si>
    <t>Money</t>
  </si>
  <si>
    <t>Direct</t>
  </si>
  <si>
    <t>Subcon</t>
  </si>
  <si>
    <t>Net</t>
  </si>
  <si>
    <t>Fee</t>
  </si>
  <si>
    <t xml:space="preserve"> </t>
  </si>
  <si>
    <t>Units</t>
  </si>
  <si>
    <t>Insert Labor Category Name</t>
  </si>
  <si>
    <t>C-R-S</t>
  </si>
  <si>
    <t xml:space="preserve">Consultant: </t>
  </si>
  <si>
    <t xml:space="preserve">PID No. </t>
  </si>
  <si>
    <t>Proposal Date</t>
  </si>
  <si>
    <t>PROPOSAL LABOR SUMMARY</t>
  </si>
  <si>
    <t xml:space="preserve">Agreement No. </t>
  </si>
  <si>
    <t xml:space="preserve">Modification No. </t>
  </si>
  <si>
    <t>PROPOSAL COST SUMMARY</t>
  </si>
  <si>
    <t>State Average Overhead Rate</t>
  </si>
  <si>
    <t>Consultant Overhead Rate:</t>
  </si>
  <si>
    <t>Cost of Money:</t>
  </si>
  <si>
    <t>Net Fee Percentage:</t>
  </si>
  <si>
    <t>DIRECT COSTS</t>
  </si>
  <si>
    <t>TOTAL AUTHORIZED PARTS</t>
  </si>
  <si>
    <t>Direct Cost 1</t>
  </si>
  <si>
    <t>Direct Cost 2</t>
  </si>
  <si>
    <t>Direct Cost 3</t>
  </si>
  <si>
    <t>Direct Cost 4</t>
  </si>
  <si>
    <t>Unit Cost:</t>
  </si>
  <si>
    <t>$</t>
  </si>
  <si>
    <t>Average Hourly</t>
  </si>
  <si>
    <t>Narrative</t>
  </si>
  <si>
    <t>Add Narratives as needed here</t>
  </si>
  <si>
    <t>Consultant</t>
  </si>
  <si>
    <t>ODOT</t>
  </si>
  <si>
    <t>LPA</t>
  </si>
  <si>
    <t>If-Authorized</t>
  </si>
  <si>
    <t>No. of Units</t>
  </si>
  <si>
    <t>AUTHORIZED TASKS:</t>
  </si>
  <si>
    <t>IF-AUTHORIZED TASKS:</t>
  </si>
  <si>
    <t>TOTAL IF-AUTHORIZED PARTS</t>
  </si>
  <si>
    <t>GRAND TOTAL</t>
  </si>
  <si>
    <t>TOTAL AUTHORIZED TASKS</t>
  </si>
  <si>
    <t>TOTAL IF-AUTHORIZED TASKS</t>
  </si>
  <si>
    <t>SUMMARY OF STEPS</t>
  </si>
  <si>
    <t>X</t>
  </si>
  <si>
    <t>Copy task in scope from the Labor Rates_Cost Proposal Tab</t>
  </si>
  <si>
    <t>Version: Sept. 2016</t>
  </si>
  <si>
    <t>Version:
Feb 2017</t>
  </si>
  <si>
    <t>1.1 - Quality Level A</t>
  </si>
  <si>
    <t>  1 - QUALITY LEVEL A</t>
  </si>
  <si>
    <t>1.1.B - 7.01-13.00 ft</t>
  </si>
  <si>
    <t>1.1.A - 0.00-7.00 ft</t>
  </si>
  <si>
    <t>1.1.C- 13.04-20.00 ft</t>
  </si>
  <si>
    <t>1.1.D - Over 20.00 ft</t>
  </si>
  <si>
    <t>2.1 - Quality Level B</t>
  </si>
  <si>
    <t>2.1.A - Low - 5,000 ft/day</t>
  </si>
  <si>
    <t>2.1.C - High - 1,000 ft/day</t>
  </si>
  <si>
    <t>2.1.B - Medium - 2,500 ft/day</t>
  </si>
  <si>
    <t>  3 - TRAFFIC CONTROL</t>
  </si>
  <si>
    <t>3.1 - Traffic Control</t>
  </si>
  <si>
    <t>3.1.A - Project Manager</t>
  </si>
  <si>
    <t>3.1.B - Labor</t>
  </si>
  <si>
    <t>  4 - MISCELLANEOUS</t>
  </si>
  <si>
    <t>4.2.A - Permit Fees</t>
  </si>
  <si>
    <t>4.2.B - Design / Surveying Vechicle</t>
  </si>
  <si>
    <t>4.2.C - Vacum Truck</t>
  </si>
  <si>
    <t>4.2.E - Other</t>
  </si>
  <si>
    <t>  2 - QUALITY LEVEL B</t>
  </si>
  <si>
    <t>4.1 - Miscellaneous</t>
  </si>
  <si>
    <t>Total - 3 Traffic Control</t>
  </si>
  <si>
    <t>Total - Quality Level B</t>
  </si>
  <si>
    <t>TOTAL - Quality Level A</t>
  </si>
  <si>
    <t>TOTAL - Miscellaneous</t>
  </si>
  <si>
    <t>Quality Level A</t>
  </si>
  <si>
    <t>Quality Level B</t>
  </si>
  <si>
    <t>Traffic Control</t>
  </si>
  <si>
    <t>Miscellaneous</t>
  </si>
  <si>
    <t>Mielage</t>
  </si>
  <si>
    <t>Meals and Lodging</t>
  </si>
  <si>
    <t>Permits</t>
  </si>
  <si>
    <t>Designating / Surveying Vehicle</t>
  </si>
  <si>
    <t>Vacum Excavation Truck</t>
  </si>
  <si>
    <t xml:space="preserve">Units </t>
  </si>
  <si>
    <t>Subsurface Utility Location Services</t>
  </si>
  <si>
    <t>4.2.D - Mileage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</si>
</sst>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
  </numFmts>
  <fonts count="26" x14ac:knownFonts="1">
    <font>
      <sz val="10"/>
      <name val="Arial"/>
    </font>
    <font>
      <b/>
      <sz val="10"/>
      <name val="Arial"/>
      <family val="2"/>
    </font>
    <font>
      <sz val="10"/>
      <name val="Arial"/>
      <family val="2"/>
    </font>
    <font>
      <b/>
      <sz val="24"/>
      <name val="Arial"/>
      <family val="2"/>
    </font>
    <font>
      <b/>
      <sz val="14"/>
      <name val="Arial"/>
      <family val="2"/>
    </font>
    <font>
      <b/>
      <sz val="18"/>
      <name val="Arial"/>
      <family val="2"/>
    </font>
    <font>
      <sz val="12"/>
      <name val="Arial"/>
      <family val="2"/>
    </font>
    <font>
      <b/>
      <sz val="12"/>
      <name val="Arial"/>
      <family val="2"/>
    </font>
    <font>
      <sz val="10"/>
      <name val="Arial"/>
      <family val="2"/>
    </font>
    <font>
      <sz val="10"/>
      <name val="Times New Roman"/>
      <family val="1"/>
    </font>
    <font>
      <b/>
      <sz val="11"/>
      <color rgb="FF000000"/>
      <name val="Arial"/>
      <family val="2"/>
    </font>
    <font>
      <sz val="11"/>
      <color rgb="FF000000"/>
      <name val="Arial"/>
      <family val="2"/>
    </font>
    <font>
      <sz val="11"/>
      <name val="Arial"/>
      <family val="2"/>
    </font>
    <font>
      <b/>
      <sz val="16"/>
      <name val="Arial"/>
      <family val="2"/>
    </font>
    <font>
      <b/>
      <sz val="14"/>
      <color theme="0"/>
      <name val="Arial"/>
      <family val="2"/>
    </font>
    <font>
      <sz val="10"/>
      <color theme="0"/>
      <name val="Arial"/>
      <family val="2"/>
    </font>
    <font>
      <sz val="11"/>
      <color theme="0"/>
      <name val="Arial"/>
      <family val="2"/>
    </font>
    <font>
      <b/>
      <sz val="11"/>
      <color theme="0"/>
      <name val="Arial"/>
      <family val="2"/>
    </font>
    <font>
      <b/>
      <sz val="10"/>
      <color theme="0"/>
      <name val="Arial"/>
      <family val="2"/>
    </font>
    <font>
      <b/>
      <sz val="12"/>
      <color theme="0"/>
      <name val="Arial"/>
      <family val="2"/>
    </font>
    <font>
      <sz val="12"/>
      <color theme="0"/>
      <name val="Arial"/>
      <family val="2"/>
    </font>
    <font>
      <b/>
      <sz val="10"/>
      <color rgb="FF000000"/>
      <name val="Arial"/>
      <family val="2"/>
    </font>
    <font>
      <sz val="10"/>
      <color rgb="FF000000"/>
      <name val="Arial"/>
      <family val="2"/>
    </font>
    <font>
      <b/>
      <sz val="16"/>
      <color theme="0"/>
      <name val="Arial"/>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rgb="FF002060"/>
        <bgColor indexed="64"/>
      </patternFill>
    </fill>
    <fill>
      <patternFill patternType="solid">
        <fgColor theme="0" tint="-0.249977111117893"/>
        <bgColor indexed="64"/>
      </patternFill>
    </fill>
    <fill>
      <patternFill patternType="solid">
        <fgColor rgb="FF000066"/>
        <bgColor indexed="64"/>
      </patternFill>
    </fill>
  </fills>
  <borders count="16">
    <border>
      <left/>
      <right/>
      <top/>
      <bottom/>
      <diagonal/>
    </border>
    <border>
      <left/>
      <right/>
      <top/>
      <bottom style="thin">
        <color indexed="64"/>
      </bottom>
      <diagonal/>
    </border>
    <border>
      <left style="medium">
        <color auto="1"/>
      </left>
      <right style="medium">
        <color auto="1"/>
      </right>
      <top/>
      <bottom/>
      <diagonal/>
    </border>
    <border>
      <left/>
      <right style="medium">
        <color auto="1"/>
      </right>
      <top/>
      <bottom/>
      <diagonal/>
    </border>
    <border>
      <left style="thin">
        <color auto="1"/>
      </left>
      <right style="thin">
        <color auto="1"/>
      </right>
      <top/>
      <bottom/>
      <diagonal/>
    </border>
    <border>
      <left/>
      <right style="thin">
        <color auto="1"/>
      </right>
      <top/>
      <bottom/>
      <diagonal/>
    </border>
    <border>
      <left style="medium">
        <color auto="1"/>
      </left>
      <right/>
      <top/>
      <bottom/>
      <diagonal/>
    </border>
    <border>
      <left style="medium">
        <color auto="1"/>
      </left>
      <right/>
      <top/>
      <bottom style="thin">
        <color indexed="64"/>
      </bottom>
      <diagonal/>
    </border>
    <border>
      <left style="thin">
        <color auto="1"/>
      </left>
      <right style="thin">
        <color auto="1"/>
      </right>
      <top/>
      <bottom style="thin">
        <color indexed="64"/>
      </bottom>
      <diagonal/>
    </border>
    <border>
      <left style="medium">
        <color auto="1"/>
      </left>
      <right style="medium">
        <color auto="1"/>
      </right>
      <top/>
      <bottom style="thin">
        <color indexed="64"/>
      </bottom>
      <diagonal/>
    </border>
    <border>
      <left style="medium">
        <color auto="1"/>
      </left>
      <right/>
      <top/>
      <bottom style="medium">
        <color indexed="64"/>
      </bottom>
      <diagonal/>
    </border>
    <border>
      <left/>
      <right/>
      <top/>
      <bottom style="double">
        <color auto="1"/>
      </bottom>
      <diagonal/>
    </border>
    <border>
      <left style="thin">
        <color auto="1"/>
      </left>
      <right style="thin">
        <color auto="1"/>
      </right>
      <top/>
      <bottom style="double">
        <color auto="1"/>
      </bottom>
      <diagonal/>
    </border>
    <border>
      <left style="medium">
        <color auto="1"/>
      </left>
      <right style="medium">
        <color auto="1"/>
      </right>
      <top/>
      <bottom style="double">
        <color auto="1"/>
      </bottom>
      <diagonal/>
    </border>
    <border>
      <left style="medium">
        <color auto="1"/>
      </left>
      <right/>
      <top/>
      <bottom style="double">
        <color auto="1"/>
      </bottom>
      <diagonal/>
    </border>
    <border>
      <left style="thin">
        <color auto="1"/>
      </left>
      <right/>
      <top/>
      <bottom/>
      <diagonal/>
    </border>
  </borders>
  <cellStyleXfs count="2">
    <xf numFmtId="0" fontId="0" fillId="0" borderId="0"/>
    <xf numFmtId="3" fontId="8" fillId="0" borderId="0"/>
  </cellStyleXfs>
  <cellXfs count="251">
    <xf numFmtId="0" fontId="0" fillId="0" borderId="0" xfId="0"/>
    <xf numFmtId="164" fontId="0" fillId="0" borderId="0" xfId="0" applyNumberFormat="1"/>
    <xf numFmtId="165" fontId="0" fillId="0" borderId="0" xfId="0" applyNumberFormat="1"/>
    <xf numFmtId="0" fontId="1" fillId="0" borderId="0" xfId="0" applyFont="1"/>
    <xf numFmtId="0" fontId="1" fillId="0" borderId="1" xfId="0" applyFont="1" applyBorder="1"/>
    <xf numFmtId="0" fontId="1" fillId="0" borderId="0" xfId="0" applyFont="1" applyAlignment="1">
      <alignment horizontal="right"/>
    </xf>
    <xf numFmtId="0" fontId="0" fillId="0" borderId="0" xfId="0" applyAlignment="1">
      <alignment horizontal="center"/>
    </xf>
    <xf numFmtId="0" fontId="1" fillId="0" borderId="0" xfId="0" applyNumberFormat="1" applyFont="1"/>
    <xf numFmtId="0" fontId="2" fillId="0" borderId="0" xfId="0" applyFont="1" applyAlignment="1">
      <alignment horizontal="left"/>
    </xf>
    <xf numFmtId="0" fontId="1" fillId="0" borderId="0" xfId="0" applyFont="1" applyBorder="1"/>
    <xf numFmtId="0" fontId="1" fillId="0" borderId="0" xfId="0" applyFont="1" applyBorder="1" applyAlignment="1">
      <alignment horizontal="center"/>
    </xf>
    <xf numFmtId="0" fontId="1" fillId="0" borderId="0" xfId="0" applyFont="1" applyAlignment="1">
      <alignment horizontal="left"/>
    </xf>
    <xf numFmtId="0" fontId="0" fillId="0" borderId="0" xfId="0" applyFill="1"/>
    <xf numFmtId="165" fontId="0" fillId="0" borderId="0" xfId="0" applyNumberFormat="1" applyFill="1" applyAlignment="1">
      <alignment horizontal="center"/>
    </xf>
    <xf numFmtId="3" fontId="1" fillId="0" borderId="0" xfId="0" applyNumberFormat="1" applyFont="1" applyAlignment="1">
      <alignment horizontal="center"/>
    </xf>
    <xf numFmtId="3" fontId="1" fillId="0" borderId="1" xfId="0" applyNumberFormat="1" applyFont="1" applyBorder="1" applyAlignment="1">
      <alignment horizontal="center"/>
    </xf>
    <xf numFmtId="3" fontId="1" fillId="0" borderId="0" xfId="0" applyNumberFormat="1" applyFont="1"/>
    <xf numFmtId="0" fontId="0" fillId="0" borderId="0" xfId="0" applyBorder="1"/>
    <xf numFmtId="0" fontId="0" fillId="0" borderId="0" xfId="0" applyBorder="1" applyAlignment="1">
      <alignment horizontal="center"/>
    </xf>
    <xf numFmtId="165" fontId="1" fillId="0" borderId="1" xfId="0" applyNumberFormat="1" applyFont="1" applyBorder="1" applyAlignment="1">
      <alignment horizontal="center"/>
    </xf>
    <xf numFmtId="0" fontId="2" fillId="0" borderId="0" xfId="0" applyFont="1" applyAlignment="1">
      <alignment horizontal="right"/>
    </xf>
    <xf numFmtId="164" fontId="0" fillId="0" borderId="0" xfId="0" applyNumberFormat="1" applyBorder="1" applyAlignment="1">
      <alignment horizontal="center"/>
    </xf>
    <xf numFmtId="0" fontId="1" fillId="0" borderId="0" xfId="0" applyFont="1" applyFill="1" applyBorder="1" applyAlignment="1">
      <alignment horizontal="center"/>
    </xf>
    <xf numFmtId="0" fontId="0" fillId="0" borderId="0" xfId="0" applyAlignment="1"/>
    <xf numFmtId="0" fontId="5" fillId="0" borderId="0" xfId="0" applyFont="1" applyAlignment="1">
      <alignment horizontal="center"/>
    </xf>
    <xf numFmtId="0" fontId="6" fillId="0" borderId="0" xfId="0" applyFont="1"/>
    <xf numFmtId="0" fontId="7" fillId="0" borderId="0" xfId="0" applyFont="1"/>
    <xf numFmtId="0" fontId="7" fillId="0" borderId="0" xfId="0" applyFont="1" applyAlignment="1"/>
    <xf numFmtId="0" fontId="0" fillId="0" borderId="0" xfId="0" applyAlignment="1">
      <alignment horizontal="left" indent="2"/>
    </xf>
    <xf numFmtId="1" fontId="2" fillId="0" borderId="0" xfId="0" applyNumberFormat="1" applyFont="1" applyAlignment="1"/>
    <xf numFmtId="1" fontId="2" fillId="0" borderId="0" xfId="0" applyNumberFormat="1" applyFont="1"/>
    <xf numFmtId="0" fontId="1" fillId="0" borderId="0" xfId="0" applyFont="1" applyAlignment="1">
      <alignment horizontal="center"/>
    </xf>
    <xf numFmtId="0" fontId="11" fillId="0" borderId="0" xfId="0" applyFont="1" applyFill="1" applyBorder="1" applyAlignment="1">
      <alignment horizontal="left" vertical="center" indent="2"/>
    </xf>
    <xf numFmtId="0" fontId="12" fillId="0" borderId="0" xfId="0" applyFont="1" applyFill="1" applyBorder="1" applyAlignment="1">
      <alignment horizontal="left" vertical="center" indent="4"/>
    </xf>
    <xf numFmtId="0" fontId="9" fillId="0" borderId="0" xfId="0" applyFont="1" applyFill="1" applyBorder="1" applyAlignment="1">
      <alignment vertical="top"/>
    </xf>
    <xf numFmtId="0" fontId="0" fillId="2" borderId="0" xfId="0" applyFill="1"/>
    <xf numFmtId="0" fontId="0" fillId="0" borderId="0" xfId="0" applyFill="1" applyBorder="1"/>
    <xf numFmtId="165" fontId="1" fillId="0" borderId="0" xfId="0" applyNumberFormat="1" applyFont="1" applyAlignment="1">
      <alignment horizontal="center"/>
    </xf>
    <xf numFmtId="0" fontId="9" fillId="0" borderId="0" xfId="0" applyFont="1" applyBorder="1" applyAlignment="1">
      <alignment vertical="top" wrapText="1"/>
    </xf>
    <xf numFmtId="0" fontId="9" fillId="0" borderId="0" xfId="0" applyFont="1" applyBorder="1" applyAlignment="1">
      <alignment vertical="top" wrapText="1"/>
    </xf>
    <xf numFmtId="0" fontId="0" fillId="0" borderId="0" xfId="0" applyFill="1" applyBorder="1" applyAlignment="1">
      <alignment wrapText="1"/>
    </xf>
    <xf numFmtId="0" fontId="7" fillId="0" borderId="0" xfId="0" applyFont="1" applyBorder="1" applyAlignment="1"/>
    <xf numFmtId="0" fontId="7" fillId="0" borderId="0" xfId="0" applyFont="1" applyBorder="1" applyAlignment="1">
      <alignment horizontal="left"/>
    </xf>
    <xf numFmtId="0" fontId="4" fillId="0" borderId="0" xfId="0" applyFont="1" applyBorder="1" applyAlignment="1"/>
    <xf numFmtId="0" fontId="13" fillId="0" borderId="0" xfId="0" applyFont="1" applyBorder="1" applyAlignment="1"/>
    <xf numFmtId="0" fontId="4" fillId="0" borderId="0" xfId="0" applyFont="1" applyBorder="1"/>
    <xf numFmtId="0" fontId="1" fillId="0" borderId="0" xfId="0" applyFont="1" applyBorder="1" applyAlignment="1">
      <alignment horizontal="center" wrapText="1"/>
    </xf>
    <xf numFmtId="0" fontId="0" fillId="0" borderId="0" xfId="0"/>
    <xf numFmtId="0" fontId="2" fillId="2" borderId="0" xfId="0" applyFont="1" applyFill="1"/>
    <xf numFmtId="0" fontId="10" fillId="3" borderId="0" xfId="0" applyFont="1" applyFill="1" applyBorder="1" applyAlignment="1">
      <alignment horizontal="left" vertical="center" indent="1"/>
    </xf>
    <xf numFmtId="0" fontId="0" fillId="3" borderId="0" xfId="0" applyFill="1" applyBorder="1"/>
    <xf numFmtId="0" fontId="0" fillId="3" borderId="0" xfId="0" applyFill="1"/>
    <xf numFmtId="0" fontId="14" fillId="4" borderId="0" xfId="0" applyFont="1" applyFill="1" applyBorder="1" applyAlignment="1">
      <alignment vertical="center"/>
    </xf>
    <xf numFmtId="0" fontId="15" fillId="4" borderId="0" xfId="0" applyFont="1" applyFill="1" applyBorder="1" applyAlignment="1">
      <alignment horizontal="center"/>
    </xf>
    <xf numFmtId="0" fontId="15" fillId="4" borderId="0" xfId="0" applyFont="1" applyFill="1" applyAlignment="1">
      <alignment horizontal="center"/>
    </xf>
    <xf numFmtId="0" fontId="15" fillId="4" borderId="0" xfId="0" applyFont="1" applyFill="1" applyBorder="1"/>
    <xf numFmtId="0" fontId="15" fillId="4" borderId="0" xfId="0" applyFont="1" applyFill="1"/>
    <xf numFmtId="0" fontId="15" fillId="4" borderId="0" xfId="0" applyFont="1" applyFill="1"/>
    <xf numFmtId="0" fontId="4" fillId="0" borderId="0" xfId="0" applyFont="1" applyBorder="1" applyAlignment="1">
      <alignment horizontal="center"/>
    </xf>
    <xf numFmtId="0" fontId="0" fillId="5" borderId="0" xfId="0" applyFill="1"/>
    <xf numFmtId="0" fontId="0" fillId="3" borderId="0" xfId="0" applyFill="1" applyBorder="1" applyAlignment="1">
      <alignment horizontal="center"/>
    </xf>
    <xf numFmtId="0" fontId="0" fillId="3" borderId="0" xfId="0" applyFill="1" applyAlignment="1">
      <alignment horizontal="center"/>
    </xf>
    <xf numFmtId="0" fontId="15" fillId="2" borderId="0" xfId="0" applyFont="1" applyFill="1"/>
    <xf numFmtId="0" fontId="15" fillId="0" borderId="0" xfId="0" applyFont="1" applyFill="1" applyBorder="1"/>
    <xf numFmtId="0" fontId="15" fillId="0" borderId="0" xfId="0" applyFont="1" applyFill="1"/>
    <xf numFmtId="0" fontId="10"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16" fillId="0" borderId="0" xfId="0" applyFont="1" applyFill="1" applyBorder="1" applyAlignment="1">
      <alignment horizontal="left" vertical="center" indent="2"/>
    </xf>
    <xf numFmtId="0" fontId="6" fillId="0" borderId="0" xfId="0" applyFont="1" applyBorder="1"/>
    <xf numFmtId="0" fontId="20" fillId="4" borderId="0" xfId="0" applyFont="1" applyFill="1" applyBorder="1" applyAlignment="1">
      <alignment horizontal="left" vertical="center" indent="4"/>
    </xf>
    <xf numFmtId="0" fontId="6" fillId="2" borderId="0" xfId="0" applyFont="1" applyFill="1"/>
    <xf numFmtId="0" fontId="6" fillId="0" borderId="0" xfId="0" applyFont="1" applyBorder="1" applyAlignment="1">
      <alignment horizontal="left"/>
    </xf>
    <xf numFmtId="0" fontId="2" fillId="0" borderId="0" xfId="0" applyFont="1" applyBorder="1" applyAlignment="1">
      <alignment horizontal="left"/>
    </xf>
    <xf numFmtId="14" fontId="2" fillId="0" borderId="0" xfId="0" applyNumberFormat="1" applyFont="1" applyBorder="1" applyAlignment="1">
      <alignment horizontal="left"/>
    </xf>
    <xf numFmtId="0" fontId="7" fillId="0" borderId="0" xfId="0" applyFont="1" applyFill="1" applyBorder="1" applyAlignment="1"/>
    <xf numFmtId="0" fontId="2" fillId="0" borderId="0" xfId="0" applyFont="1" applyFill="1" applyBorder="1" applyAlignment="1">
      <alignment horizontal="center" vertical="top"/>
    </xf>
    <xf numFmtId="0" fontId="7" fillId="0" borderId="2" xfId="0" applyFont="1" applyBorder="1" applyAlignment="1">
      <alignment horizontal="center"/>
    </xf>
    <xf numFmtId="0" fontId="15" fillId="4" borderId="2" xfId="0" applyFont="1" applyFill="1" applyBorder="1" applyAlignment="1">
      <alignment horizontal="center"/>
    </xf>
    <xf numFmtId="0" fontId="0" fillId="0" borderId="2" xfId="0" applyBorder="1" applyAlignment="1">
      <alignment horizontal="center"/>
    </xf>
    <xf numFmtId="0" fontId="0" fillId="3" borderId="2" xfId="0" applyFill="1" applyBorder="1"/>
    <xf numFmtId="0" fontId="0" fillId="0" borderId="2" xfId="0" applyBorder="1"/>
    <xf numFmtId="0" fontId="0" fillId="0" borderId="2" xfId="0" applyFill="1" applyBorder="1"/>
    <xf numFmtId="0" fontId="15" fillId="0" borderId="2" xfId="0" applyFont="1" applyFill="1" applyBorder="1"/>
    <xf numFmtId="0" fontId="15" fillId="4" borderId="2" xfId="0" applyFont="1" applyFill="1" applyBorder="1"/>
    <xf numFmtId="164" fontId="0" fillId="0" borderId="0" xfId="0" applyNumberFormat="1" applyBorder="1"/>
    <xf numFmtId="164" fontId="0" fillId="3" borderId="0" xfId="0" applyNumberFormat="1" applyFill="1" applyBorder="1"/>
    <xf numFmtId="165" fontId="0" fillId="0" borderId="2" xfId="0" applyNumberFormat="1" applyBorder="1" applyAlignment="1">
      <alignment horizontal="right"/>
    </xf>
    <xf numFmtId="165" fontId="0" fillId="3" borderId="0" xfId="0" applyNumberFormat="1" applyFill="1"/>
    <xf numFmtId="10" fontId="1" fillId="0" borderId="0" xfId="0" applyNumberFormat="1" applyFont="1" applyAlignment="1">
      <alignment horizontal="center"/>
    </xf>
    <xf numFmtId="9" fontId="1" fillId="0" borderId="0" xfId="0" applyNumberFormat="1" applyFont="1" applyAlignment="1">
      <alignment horizontal="center"/>
    </xf>
    <xf numFmtId="0" fontId="2" fillId="0" borderId="0" xfId="0" applyFont="1" applyFill="1" applyBorder="1" applyAlignment="1">
      <alignment horizontal="center"/>
    </xf>
    <xf numFmtId="0" fontId="2" fillId="0" borderId="4" xfId="0" applyFont="1" applyFill="1" applyBorder="1" applyAlignment="1">
      <alignment horizontal="center"/>
    </xf>
    <xf numFmtId="0" fontId="1" fillId="0" borderId="4" xfId="0" applyFont="1" applyFill="1" applyBorder="1" applyAlignment="1">
      <alignment horizontal="center" wrapText="1"/>
    </xf>
    <xf numFmtId="0" fontId="18" fillId="4" borderId="4" xfId="0" applyFont="1" applyFill="1" applyBorder="1" applyAlignment="1">
      <alignment horizontal="center" vertical="center"/>
    </xf>
    <xf numFmtId="0" fontId="9" fillId="0" borderId="4" xfId="0" applyFont="1" applyFill="1" applyBorder="1" applyAlignment="1">
      <alignment horizontal="center" vertical="top"/>
    </xf>
    <xf numFmtId="0" fontId="21" fillId="3" borderId="4" xfId="0" applyFont="1" applyFill="1" applyBorder="1" applyAlignment="1">
      <alignment horizontal="center" vertical="center"/>
    </xf>
    <xf numFmtId="0" fontId="22"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4" xfId="0" applyFont="1" applyFill="1" applyBorder="1" applyAlignment="1">
      <alignment horizontal="center" vertical="center"/>
    </xf>
    <xf numFmtId="0" fontId="0" fillId="0" borderId="0" xfId="0" applyFill="1" applyBorder="1" applyAlignment="1">
      <alignment horizontal="center"/>
    </xf>
    <xf numFmtId="0" fontId="0" fillId="0" borderId="0" xfId="0" applyFill="1" applyAlignment="1">
      <alignment horizontal="center"/>
    </xf>
    <xf numFmtId="0" fontId="19" fillId="4" borderId="0" xfId="0" applyFont="1" applyFill="1" applyBorder="1" applyAlignment="1">
      <alignment horizontal="center"/>
    </xf>
    <xf numFmtId="0" fontId="15" fillId="0" borderId="0" xfId="0" applyFont="1" applyFill="1" applyBorder="1" applyAlignment="1">
      <alignment horizontal="center"/>
    </xf>
    <xf numFmtId="0" fontId="15" fillId="0" borderId="0" xfId="0" applyFont="1" applyFill="1" applyAlignment="1">
      <alignment horizontal="center"/>
    </xf>
    <xf numFmtId="0" fontId="20" fillId="4" borderId="0" xfId="0" applyFont="1" applyFill="1" applyBorder="1" applyAlignment="1">
      <alignment horizontal="center"/>
    </xf>
    <xf numFmtId="0" fontId="13" fillId="0" borderId="0" xfId="0" applyFont="1" applyFill="1" applyBorder="1" applyAlignment="1">
      <alignment horizontal="right" wrapText="1"/>
    </xf>
    <xf numFmtId="165" fontId="1" fillId="0" borderId="6" xfId="0" applyNumberFormat="1" applyFont="1" applyBorder="1" applyAlignment="1">
      <alignment horizontal="centerContinuous"/>
    </xf>
    <xf numFmtId="165" fontId="1" fillId="0" borderId="7" xfId="0" applyNumberFormat="1" applyFont="1" applyBorder="1" applyAlignment="1">
      <alignment horizontal="center"/>
    </xf>
    <xf numFmtId="165" fontId="0" fillId="0" borderId="6" xfId="0" applyNumberFormat="1" applyBorder="1"/>
    <xf numFmtId="165" fontId="0" fillId="3" borderId="6" xfId="0" applyNumberFormat="1" applyFill="1" applyBorder="1"/>
    <xf numFmtId="0" fontId="14" fillId="4" borderId="4" xfId="0" applyFont="1" applyFill="1" applyBorder="1" applyAlignment="1">
      <alignment vertical="center"/>
    </xf>
    <xf numFmtId="0" fontId="9" fillId="0" borderId="4" xfId="0" applyFont="1" applyFill="1" applyBorder="1" applyAlignment="1">
      <alignment vertical="top"/>
    </xf>
    <xf numFmtId="0" fontId="10" fillId="3" borderId="4" xfId="0" applyFont="1" applyFill="1" applyBorder="1" applyAlignment="1">
      <alignment horizontal="left" vertical="center" indent="1"/>
    </xf>
    <xf numFmtId="0" fontId="11" fillId="0" borderId="4" xfId="0" applyFont="1" applyFill="1" applyBorder="1" applyAlignment="1">
      <alignment horizontal="left" vertical="center" indent="2"/>
    </xf>
    <xf numFmtId="0" fontId="12" fillId="0" borderId="4" xfId="0" applyFont="1" applyFill="1" applyBorder="1" applyAlignment="1">
      <alignment horizontal="left" vertical="center" indent="4"/>
    </xf>
    <xf numFmtId="0" fontId="20" fillId="4" borderId="4" xfId="0" applyFont="1" applyFill="1" applyBorder="1" applyAlignment="1">
      <alignment horizontal="left" vertical="center" indent="2"/>
    </xf>
    <xf numFmtId="0" fontId="16" fillId="0" borderId="4" xfId="0" applyFont="1" applyFill="1" applyBorder="1" applyAlignment="1">
      <alignment horizontal="left" vertical="center" indent="2"/>
    </xf>
    <xf numFmtId="0" fontId="20" fillId="4" borderId="4" xfId="0" applyFont="1" applyFill="1" applyBorder="1" applyAlignment="1">
      <alignment horizontal="left" vertical="center" indent="4"/>
    </xf>
    <xf numFmtId="0" fontId="0" fillId="4" borderId="0" xfId="0" applyFill="1"/>
    <xf numFmtId="0" fontId="1" fillId="4" borderId="4" xfId="0" applyFont="1" applyFill="1" applyBorder="1" applyAlignment="1">
      <alignment horizontal="center" wrapText="1"/>
    </xf>
    <xf numFmtId="3" fontId="1" fillId="4" borderId="0" xfId="0" applyNumberFormat="1" applyFont="1" applyFill="1" applyBorder="1" applyAlignment="1">
      <alignment horizontal="center"/>
    </xf>
    <xf numFmtId="165" fontId="1" fillId="4" borderId="6" xfId="0" applyNumberFormat="1" applyFont="1" applyFill="1" applyBorder="1" applyAlignment="1">
      <alignment horizontal="center"/>
    </xf>
    <xf numFmtId="164" fontId="0" fillId="4" borderId="0" xfId="0" applyNumberFormat="1" applyFill="1"/>
    <xf numFmtId="0" fontId="23" fillId="4" borderId="1" xfId="0" applyFont="1" applyFill="1" applyBorder="1"/>
    <xf numFmtId="0" fontId="1" fillId="4" borderId="1" xfId="0" applyFont="1" applyFill="1" applyBorder="1"/>
    <xf numFmtId="0" fontId="2" fillId="4" borderId="8" xfId="0" applyFont="1" applyFill="1" applyBorder="1" applyAlignment="1">
      <alignment horizontal="center"/>
    </xf>
    <xf numFmtId="164" fontId="0" fillId="4" borderId="1" xfId="0" applyNumberFormat="1" applyFill="1" applyBorder="1" applyAlignment="1">
      <alignment horizontal="center"/>
    </xf>
    <xf numFmtId="0" fontId="7" fillId="4" borderId="9" xfId="0" applyFont="1" applyFill="1" applyBorder="1" applyAlignment="1">
      <alignment horizontal="center"/>
    </xf>
    <xf numFmtId="0" fontId="10" fillId="0" borderId="11" xfId="0" applyFont="1" applyFill="1" applyBorder="1" applyAlignment="1">
      <alignment horizontal="right" vertical="center" wrapText="1"/>
    </xf>
    <xf numFmtId="0" fontId="22" fillId="0" borderId="12" xfId="0" applyFont="1" applyFill="1" applyBorder="1" applyAlignment="1">
      <alignment horizontal="center" vertical="center"/>
    </xf>
    <xf numFmtId="0" fontId="0" fillId="0" borderId="11" xfId="0" applyFill="1" applyBorder="1" applyAlignment="1">
      <alignment horizontal="center"/>
    </xf>
    <xf numFmtId="0" fontId="0" fillId="0" borderId="13" xfId="0" applyFill="1" applyBorder="1"/>
    <xf numFmtId="0" fontId="0" fillId="2" borderId="11" xfId="0" applyFill="1" applyBorder="1"/>
    <xf numFmtId="0" fontId="11" fillId="0" borderId="12" xfId="0" applyFont="1" applyFill="1" applyBorder="1" applyAlignment="1">
      <alignment horizontal="left" vertical="center" indent="2"/>
    </xf>
    <xf numFmtId="0" fontId="0" fillId="0" borderId="11" xfId="0" applyFill="1" applyBorder="1"/>
    <xf numFmtId="0" fontId="2" fillId="2" borderId="11" xfId="0" applyFont="1" applyFill="1" applyBorder="1"/>
    <xf numFmtId="0" fontId="11" fillId="0" borderId="11" xfId="0" applyFont="1" applyFill="1" applyBorder="1" applyAlignment="1">
      <alignment horizontal="left" vertical="center" indent="2"/>
    </xf>
    <xf numFmtId="0" fontId="6" fillId="0" borderId="0" xfId="0" applyFont="1" applyBorder="1" applyAlignment="1">
      <alignment horizontal="center"/>
    </xf>
    <xf numFmtId="0" fontId="6" fillId="0" borderId="0" xfId="0" applyFont="1" applyFill="1" applyBorder="1"/>
    <xf numFmtId="165" fontId="1" fillId="0" borderId="3" xfId="0" applyNumberFormat="1" applyFont="1" applyBorder="1" applyAlignment="1">
      <alignment horizontal="right"/>
    </xf>
    <xf numFmtId="165" fontId="0" fillId="0" borderId="3" xfId="0" applyNumberFormat="1" applyBorder="1" applyAlignment="1">
      <alignment horizontal="right"/>
    </xf>
    <xf numFmtId="165" fontId="1" fillId="0" borderId="3" xfId="0" applyNumberFormat="1" applyFont="1" applyBorder="1" applyAlignment="1">
      <alignment horizontal="center"/>
    </xf>
    <xf numFmtId="165" fontId="7" fillId="0" borderId="2" xfId="0" applyNumberFormat="1" applyFont="1" applyBorder="1" applyAlignment="1">
      <alignment horizontal="center"/>
    </xf>
    <xf numFmtId="165" fontId="7" fillId="4" borderId="9" xfId="0" applyNumberFormat="1" applyFont="1" applyFill="1" applyBorder="1" applyAlignment="1">
      <alignment horizontal="center"/>
    </xf>
    <xf numFmtId="165" fontId="15" fillId="4" borderId="2" xfId="0" applyNumberFormat="1" applyFont="1" applyFill="1" applyBorder="1" applyAlignment="1">
      <alignment horizontal="right"/>
    </xf>
    <xf numFmtId="165" fontId="0" fillId="3" borderId="2" xfId="0" applyNumberFormat="1" applyFill="1" applyBorder="1" applyAlignment="1">
      <alignment horizontal="right"/>
    </xf>
    <xf numFmtId="165" fontId="0" fillId="0" borderId="2" xfId="0" applyNumberFormat="1" applyFill="1" applyBorder="1" applyAlignment="1">
      <alignment horizontal="right"/>
    </xf>
    <xf numFmtId="165" fontId="15" fillId="0" borderId="2" xfId="0" applyNumberFormat="1" applyFont="1" applyFill="1" applyBorder="1" applyAlignment="1">
      <alignment horizontal="right"/>
    </xf>
    <xf numFmtId="165" fontId="0" fillId="0" borderId="13" xfId="0" applyNumberFormat="1" applyFill="1" applyBorder="1" applyAlignment="1">
      <alignment horizontal="right"/>
    </xf>
    <xf numFmtId="164" fontId="1" fillId="0" borderId="0" xfId="0" applyNumberFormat="1" applyFont="1" applyAlignment="1">
      <alignment horizontal="right"/>
    </xf>
    <xf numFmtId="164" fontId="2" fillId="0" borderId="0" xfId="0" applyNumberFormat="1" applyFont="1" applyAlignment="1">
      <alignment horizontal="right"/>
    </xf>
    <xf numFmtId="164" fontId="1" fillId="0" borderId="0" xfId="0" applyNumberFormat="1" applyFont="1" applyAlignment="1">
      <alignment horizontal="center" wrapText="1"/>
    </xf>
    <xf numFmtId="164" fontId="1" fillId="0" borderId="1" xfId="0" applyNumberFormat="1" applyFont="1" applyBorder="1" applyAlignment="1">
      <alignment horizontal="center" vertical="top"/>
    </xf>
    <xf numFmtId="164" fontId="1" fillId="4" borderId="0" xfId="0" applyNumberFormat="1" applyFont="1" applyFill="1" applyBorder="1" applyAlignment="1">
      <alignment horizontal="center" vertical="top"/>
    </xf>
    <xf numFmtId="164" fontId="15" fillId="4" borderId="0" xfId="0" applyNumberFormat="1" applyFont="1" applyFill="1" applyBorder="1" applyAlignment="1">
      <alignment horizontal="center"/>
    </xf>
    <xf numFmtId="164" fontId="0" fillId="0" borderId="0" xfId="0" applyNumberFormat="1" applyFill="1" applyBorder="1"/>
    <xf numFmtId="164" fontId="20" fillId="4" borderId="0" xfId="0" applyNumberFormat="1" applyFont="1" applyFill="1" applyBorder="1"/>
    <xf numFmtId="164" fontId="15" fillId="0" borderId="0" xfId="0" applyNumberFormat="1" applyFont="1" applyFill="1" applyBorder="1"/>
    <xf numFmtId="164" fontId="15" fillId="4" borderId="0" xfId="0" applyNumberFormat="1" applyFont="1" applyFill="1" applyBorder="1"/>
    <xf numFmtId="164" fontId="0" fillId="0" borderId="11" xfId="0" applyNumberFormat="1" applyFill="1" applyBorder="1"/>
    <xf numFmtId="164" fontId="6" fillId="0" borderId="0" xfId="0" applyNumberFormat="1" applyFont="1" applyBorder="1"/>
    <xf numFmtId="165" fontId="1" fillId="0" borderId="0" xfId="0" applyNumberFormat="1" applyFont="1" applyAlignment="1">
      <alignment horizontal="right"/>
    </xf>
    <xf numFmtId="165" fontId="1" fillId="0" borderId="0" xfId="0" applyNumberFormat="1" applyFont="1" applyFill="1" applyAlignment="1">
      <alignment horizontal="center"/>
    </xf>
    <xf numFmtId="165" fontId="0" fillId="0" borderId="0" xfId="0" applyNumberFormat="1" applyAlignment="1">
      <alignment horizontal="right"/>
    </xf>
    <xf numFmtId="165" fontId="1" fillId="4" borderId="0" xfId="0" applyNumberFormat="1" applyFont="1" applyFill="1" applyBorder="1" applyAlignment="1">
      <alignment horizontal="center"/>
    </xf>
    <xf numFmtId="165" fontId="15" fillId="4" borderId="0" xfId="0" applyNumberFormat="1" applyFont="1" applyFill="1" applyAlignment="1">
      <alignment horizontal="center"/>
    </xf>
    <xf numFmtId="165" fontId="15" fillId="4" borderId="6" xfId="0" applyNumberFormat="1" applyFont="1" applyFill="1" applyBorder="1" applyAlignment="1">
      <alignment horizontal="center"/>
    </xf>
    <xf numFmtId="165" fontId="0" fillId="0" borderId="0" xfId="0" applyNumberFormat="1" applyAlignment="1">
      <alignment horizontal="center"/>
    </xf>
    <xf numFmtId="165" fontId="0" fillId="0" borderId="6" xfId="0" applyNumberFormat="1" applyBorder="1" applyAlignment="1">
      <alignment horizontal="center"/>
    </xf>
    <xf numFmtId="165" fontId="0" fillId="0" borderId="0" xfId="0" applyNumberFormat="1" applyFill="1"/>
    <xf numFmtId="165" fontId="0" fillId="0" borderId="6" xfId="0" applyNumberFormat="1" applyFill="1" applyBorder="1"/>
    <xf numFmtId="165" fontId="15" fillId="0" borderId="0" xfId="0" applyNumberFormat="1" applyFont="1" applyFill="1"/>
    <xf numFmtId="165" fontId="15" fillId="0" borderId="6" xfId="0" applyNumberFormat="1" applyFont="1" applyFill="1" applyBorder="1"/>
    <xf numFmtId="165" fontId="15" fillId="4" borderId="0" xfId="0" applyNumberFormat="1" applyFont="1" applyFill="1"/>
    <xf numFmtId="165" fontId="15" fillId="4" borderId="6" xfId="0" applyNumberFormat="1" applyFont="1" applyFill="1" applyBorder="1"/>
    <xf numFmtId="165" fontId="0" fillId="0" borderId="11" xfId="0" applyNumberFormat="1" applyFill="1" applyBorder="1"/>
    <xf numFmtId="165" fontId="0" fillId="0" borderId="14" xfId="0" applyNumberFormat="1" applyFill="1" applyBorder="1"/>
    <xf numFmtId="165" fontId="6" fillId="0" borderId="0" xfId="0" applyNumberFormat="1" applyFont="1"/>
    <xf numFmtId="164" fontId="13" fillId="0" borderId="0" xfId="0" applyNumberFormat="1" applyFont="1" applyBorder="1" applyAlignment="1"/>
    <xf numFmtId="164" fontId="4" fillId="0" borderId="0" xfId="0" applyNumberFormat="1" applyFont="1" applyBorder="1" applyAlignment="1"/>
    <xf numFmtId="164" fontId="7" fillId="0" borderId="0" xfId="0" applyNumberFormat="1" applyFont="1" applyBorder="1" applyAlignment="1"/>
    <xf numFmtId="164" fontId="7" fillId="0" borderId="0" xfId="0" applyNumberFormat="1" applyFont="1" applyBorder="1" applyAlignment="1">
      <alignment horizontal="left"/>
    </xf>
    <xf numFmtId="164" fontId="14" fillId="4" borderId="0" xfId="0" applyNumberFormat="1" applyFont="1" applyFill="1"/>
    <xf numFmtId="164" fontId="0" fillId="5" borderId="0" xfId="0" applyNumberFormat="1" applyFill="1"/>
    <xf numFmtId="164" fontId="2" fillId="5" borderId="0" xfId="0" applyNumberFormat="1" applyFont="1" applyFill="1"/>
    <xf numFmtId="165" fontId="0" fillId="5" borderId="0" xfId="0" applyNumberFormat="1" applyFill="1"/>
    <xf numFmtId="164" fontId="0" fillId="0" borderId="0" xfId="0" applyNumberFormat="1" applyAlignment="1">
      <alignment vertical="center"/>
    </xf>
    <xf numFmtId="0" fontId="0" fillId="0" borderId="0" xfId="0" applyAlignment="1">
      <alignment vertical="center"/>
    </xf>
    <xf numFmtId="165" fontId="0" fillId="0" borderId="0" xfId="0" applyNumberFormat="1" applyAlignment="1">
      <alignment vertical="center"/>
    </xf>
    <xf numFmtId="165" fontId="0" fillId="5" borderId="6" xfId="0" applyNumberFormat="1" applyFill="1" applyBorder="1"/>
    <xf numFmtId="165" fontId="0" fillId="0" borderId="6" xfId="0" applyNumberFormat="1" applyBorder="1" applyAlignment="1">
      <alignment vertical="center"/>
    </xf>
    <xf numFmtId="164" fontId="4" fillId="0" borderId="0" xfId="0" applyNumberFormat="1" applyFont="1" applyFill="1"/>
    <xf numFmtId="164" fontId="7" fillId="0" borderId="0" xfId="0" applyNumberFormat="1" applyFont="1" applyAlignment="1">
      <alignment vertical="center"/>
    </xf>
    <xf numFmtId="165" fontId="7" fillId="0" borderId="0" xfId="0" applyNumberFormat="1" applyFont="1"/>
    <xf numFmtId="165" fontId="7" fillId="0" borderId="6" xfId="0" applyNumberFormat="1" applyFont="1" applyBorder="1"/>
    <xf numFmtId="164" fontId="7" fillId="0" borderId="0" xfId="0" applyNumberFormat="1" applyFont="1" applyFill="1"/>
    <xf numFmtId="164" fontId="2" fillId="0" borderId="0" xfId="0" applyNumberFormat="1" applyFont="1" applyBorder="1" applyAlignment="1">
      <alignment horizontal="center"/>
    </xf>
    <xf numFmtId="0" fontId="18" fillId="4" borderId="4" xfId="0" applyFont="1" applyFill="1" applyBorder="1" applyAlignment="1">
      <alignment horizontal="center" vertical="center" wrapText="1"/>
    </xf>
    <xf numFmtId="165" fontId="2" fillId="0" borderId="3" xfId="0" applyNumberFormat="1" applyFont="1" applyBorder="1" applyAlignment="1">
      <alignment horizontal="center" wrapText="1"/>
    </xf>
    <xf numFmtId="165" fontId="2" fillId="0" borderId="0" xfId="0" applyNumberFormat="1" applyFont="1" applyBorder="1" applyAlignment="1">
      <alignment wrapText="1"/>
    </xf>
    <xf numFmtId="0" fontId="2" fillId="0" borderId="0" xfId="0" applyFont="1" applyAlignment="1"/>
    <xf numFmtId="165" fontId="0" fillId="0" borderId="0" xfId="0" applyNumberFormat="1" applyBorder="1"/>
    <xf numFmtId="165" fontId="0" fillId="0" borderId="3" xfId="0" applyNumberFormat="1" applyBorder="1"/>
    <xf numFmtId="0" fontId="2" fillId="2" borderId="0" xfId="0" applyFont="1" applyFill="1" applyBorder="1"/>
    <xf numFmtId="0" fontId="0" fillId="0" borderId="15" xfId="0" applyBorder="1" applyAlignment="1">
      <alignment horizontal="center"/>
    </xf>
    <xf numFmtId="0" fontId="0" fillId="0" borderId="6" xfId="0" applyBorder="1"/>
    <xf numFmtId="165" fontId="0" fillId="0" borderId="6" xfId="0" applyNumberFormat="1" applyBorder="1" applyAlignment="1">
      <alignment horizontal="right"/>
    </xf>
    <xf numFmtId="0" fontId="0" fillId="2" borderId="10" xfId="0" applyFill="1" applyBorder="1"/>
    <xf numFmtId="164" fontId="0" fillId="0" borderId="15" xfId="0" applyNumberFormat="1" applyBorder="1"/>
    <xf numFmtId="165" fontId="19" fillId="4" borderId="0" xfId="0" applyNumberFormat="1" applyFont="1" applyFill="1" applyBorder="1" applyAlignment="1">
      <alignment horizontal="center"/>
    </xf>
    <xf numFmtId="0" fontId="6" fillId="0" borderId="6" xfId="0" applyFont="1" applyBorder="1" applyAlignment="1">
      <alignment horizontal="center"/>
    </xf>
    <xf numFmtId="165" fontId="6" fillId="0" borderId="6" xfId="0" applyNumberFormat="1"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19" fillId="4" borderId="4" xfId="0" applyFont="1" applyFill="1" applyBorder="1" applyAlignment="1">
      <alignment horizontal="left" vertical="center" indent="2"/>
    </xf>
    <xf numFmtId="164" fontId="19" fillId="4" borderId="0" xfId="0" applyNumberFormat="1" applyFont="1" applyFill="1" applyBorder="1"/>
    <xf numFmtId="0" fontId="19" fillId="6" borderId="0" xfId="0" applyFont="1" applyFill="1" applyBorder="1"/>
    <xf numFmtId="165" fontId="19" fillId="6" borderId="0" xfId="0" applyNumberFormat="1" applyFont="1" applyFill="1" applyBorder="1"/>
    <xf numFmtId="165" fontId="19" fillId="6" borderId="3" xfId="0" applyNumberFormat="1" applyFont="1" applyFill="1" applyBorder="1"/>
    <xf numFmtId="165" fontId="19" fillId="6" borderId="6" xfId="0" applyNumberFormat="1" applyFont="1" applyFill="1" applyBorder="1"/>
    <xf numFmtId="1" fontId="6" fillId="0" borderId="0" xfId="0" applyNumberFormat="1" applyFont="1"/>
    <xf numFmtId="0" fontId="19" fillId="4" borderId="0" xfId="0" applyFont="1" applyFill="1" applyBorder="1" applyAlignment="1">
      <alignment horizontal="left" vertical="center" indent="2"/>
    </xf>
    <xf numFmtId="164" fontId="19" fillId="4" borderId="0" xfId="0" applyNumberFormat="1" applyFont="1" applyFill="1" applyBorder="1" applyAlignment="1">
      <alignment horizontal="left" vertical="center" indent="2"/>
    </xf>
    <xf numFmtId="164" fontId="16" fillId="4" borderId="0" xfId="0" applyNumberFormat="1" applyFont="1" applyFill="1" applyBorder="1" applyAlignment="1">
      <alignment horizontal="left" vertical="center" indent="4"/>
    </xf>
    <xf numFmtId="165" fontId="6" fillId="0" borderId="0" xfId="0" applyNumberFormat="1" applyFont="1" applyFill="1" applyBorder="1"/>
    <xf numFmtId="1" fontId="7" fillId="0" borderId="0" xfId="0" applyNumberFormat="1" applyFont="1" applyFill="1"/>
    <xf numFmtId="1" fontId="13" fillId="0" borderId="0" xfId="0" applyNumberFormat="1" applyFont="1" applyFill="1"/>
    <xf numFmtId="165" fontId="13" fillId="0" borderId="0" xfId="0" applyNumberFormat="1" applyFont="1" applyFill="1"/>
    <xf numFmtId="0" fontId="3" fillId="0" borderId="0" xfId="0" applyFont="1" applyBorder="1" applyAlignment="1">
      <alignment horizontal="center"/>
    </xf>
    <xf numFmtId="0" fontId="14" fillId="4" borderId="0" xfId="0" applyFont="1" applyFill="1" applyBorder="1" applyAlignment="1">
      <alignment horizontal="left" vertical="center" wrapText="1"/>
    </xf>
    <xf numFmtId="0" fontId="9" fillId="0" borderId="0" xfId="0" applyFont="1" applyFill="1" applyBorder="1" applyAlignment="1">
      <alignment vertical="top" wrapText="1"/>
    </xf>
    <xf numFmtId="0" fontId="3" fillId="0" borderId="0" xfId="0" applyFont="1" applyAlignment="1">
      <alignment horizontal="center"/>
    </xf>
    <xf numFmtId="0" fontId="10" fillId="3" borderId="0" xfId="0" applyFont="1" applyFill="1" applyBorder="1" applyAlignment="1">
      <alignment horizontal="left" vertical="center" wrapText="1"/>
    </xf>
    <xf numFmtId="0" fontId="11" fillId="0" borderId="0" xfId="0" applyFont="1" applyBorder="1" applyAlignment="1">
      <alignment horizontal="left" vertical="center" wrapText="1" indent="1"/>
    </xf>
    <xf numFmtId="0" fontId="12" fillId="0" borderId="0" xfId="0" applyFont="1" applyBorder="1" applyAlignment="1">
      <alignment horizontal="left" vertical="center" wrapText="1" indent="2"/>
    </xf>
    <xf numFmtId="0" fontId="11" fillId="0" borderId="0" xfId="0" applyFont="1" applyBorder="1" applyAlignment="1">
      <alignment horizontal="left" vertical="top" wrapText="1" indent="1"/>
    </xf>
    <xf numFmtId="0" fontId="11" fillId="0" borderId="5" xfId="0" applyFont="1" applyBorder="1" applyAlignment="1">
      <alignment horizontal="left" vertical="top" wrapText="1" indent="1"/>
    </xf>
    <xf numFmtId="0" fontId="9" fillId="0" borderId="0" xfId="0" applyFont="1" applyBorder="1" applyAlignment="1">
      <alignment vertical="top" wrapText="1"/>
    </xf>
    <xf numFmtId="0" fontId="14" fillId="4" borderId="0" xfId="0" applyFont="1" applyFill="1" applyBorder="1" applyAlignment="1">
      <alignment vertical="center" wrapText="1"/>
    </xf>
    <xf numFmtId="0" fontId="11" fillId="0" borderId="0" xfId="0" applyFont="1" applyFill="1" applyBorder="1" applyAlignment="1">
      <alignment horizontal="left" vertical="center" wrapText="1" indent="1"/>
    </xf>
    <xf numFmtId="0" fontId="4" fillId="0" borderId="2" xfId="0" applyFont="1" applyBorder="1" applyAlignment="1">
      <alignment horizontal="center"/>
    </xf>
    <xf numFmtId="0" fontId="19" fillId="4" borderId="0" xfId="0" applyFont="1" applyFill="1" applyBorder="1" applyAlignment="1">
      <alignment horizontal="center" vertical="center" wrapText="1"/>
    </xf>
    <xf numFmtId="0" fontId="13" fillId="0" borderId="0" xfId="0" applyFont="1" applyFill="1" applyBorder="1" applyAlignment="1">
      <alignment horizontal="right" wrapText="1"/>
    </xf>
    <xf numFmtId="0" fontId="19" fillId="4" borderId="0" xfId="0" applyFont="1" applyFill="1" applyBorder="1" applyAlignment="1">
      <alignment horizontal="right" vertical="center" wrapText="1"/>
    </xf>
    <xf numFmtId="0" fontId="2" fillId="0" borderId="0" xfId="0" applyFont="1" applyAlignment="1">
      <alignment horizontal="center" textRotation="88"/>
    </xf>
    <xf numFmtId="0" fontId="0" fillId="0" borderId="0" xfId="0" applyAlignment="1">
      <alignment horizontal="center" textRotation="88"/>
    </xf>
    <xf numFmtId="0" fontId="1" fillId="0" borderId="0" xfId="0" applyFont="1" applyAlignment="1">
      <alignment horizontal="center" textRotation="88"/>
    </xf>
    <xf numFmtId="165" fontId="3" fillId="0" borderId="0" xfId="0" applyNumberFormat="1" applyFont="1" applyBorder="1" applyAlignment="1">
      <alignment horizontal="center"/>
    </xf>
    <xf numFmtId="165" fontId="3" fillId="0" borderId="0" xfId="0" applyNumberFormat="1" applyFont="1" applyAlignment="1">
      <alignment horizontal="center"/>
    </xf>
    <xf numFmtId="0" fontId="1" fillId="0" borderId="0" xfId="0" applyFont="1" applyAlignment="1">
      <alignment horizontal="center" textRotation="90"/>
    </xf>
  </cellXfs>
  <cellStyles count="2">
    <cellStyle name="Comma0" xfId="1"/>
    <cellStyle name="Normal" xfId="0" builtinId="0"/>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447675</xdr:colOff>
          <xdr:row>2</xdr:row>
          <xdr:rowOff>266700</xdr:rowOff>
        </xdr:from>
        <xdr:to>
          <xdr:col>21</xdr:col>
          <xdr:colOff>38100</xdr:colOff>
          <xdr:row>18</xdr:row>
          <xdr:rowOff>161925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M463"/>
  <sheetViews>
    <sheetView tabSelected="1" zoomScale="90" zoomScaleNormal="90" zoomScaleSheetLayoutView="68" workbookViewId="0">
      <pane ySplit="8" topLeftCell="A9" activePane="bottomLeft" state="frozen"/>
      <selection pane="bottomLeft" activeCell="B1" sqref="B1"/>
    </sheetView>
  </sheetViews>
  <sheetFormatPr defaultRowHeight="12.75" x14ac:dyDescent="0.2"/>
  <cols>
    <col min="1" max="1" width="20.7109375" style="17" customWidth="1"/>
    <col min="2" max="2" width="45.7109375" style="17" customWidth="1"/>
    <col min="3" max="3" width="9.7109375" style="91" customWidth="1"/>
    <col min="4" max="4" width="12.7109375" style="18" customWidth="1"/>
    <col min="5" max="11" width="12.7109375" style="6" customWidth="1"/>
    <col min="12" max="12" width="12.42578125" style="80" customWidth="1"/>
    <col min="13" max="13" width="12.7109375" style="86" bestFit="1" customWidth="1"/>
    <col min="14" max="14" width="2.140625" customWidth="1"/>
    <col min="15" max="15" width="20.7109375" customWidth="1"/>
    <col min="16" max="16" width="45.7109375" customWidth="1"/>
    <col min="17" max="17" width="9.7109375" customWidth="1"/>
    <col min="18" max="18" width="9.85546875" style="1" bestFit="1" customWidth="1"/>
    <col min="19" max="19" width="9.28515625" bestFit="1" customWidth="1"/>
    <col min="20" max="20" width="10.28515625" style="2" customWidth="1"/>
    <col min="21" max="21" width="11.5703125" style="2" customWidth="1"/>
    <col min="22" max="22" width="10.7109375" style="2" customWidth="1"/>
    <col min="23" max="23" width="11" style="2" customWidth="1"/>
    <col min="24" max="25" width="9.28515625" style="2" bestFit="1" customWidth="1"/>
    <col min="26" max="26" width="12.5703125" style="2" customWidth="1"/>
    <col min="27" max="27" width="2.7109375" customWidth="1"/>
    <col min="28" max="28" width="20.7109375" customWidth="1"/>
    <col min="29" max="29" width="45.7109375" customWidth="1"/>
    <col min="30" max="30" width="10.28515625" customWidth="1"/>
    <col min="31" max="33" width="9.85546875" customWidth="1"/>
    <col min="34" max="34" width="10.28515625" customWidth="1"/>
    <col min="35" max="35" width="10.7109375" style="47" customWidth="1"/>
    <col min="36" max="36" width="10.5703125" style="47" customWidth="1"/>
    <col min="37" max="37" width="10.7109375" customWidth="1"/>
    <col min="38" max="38" width="11" customWidth="1"/>
    <col min="39" max="39" width="13" customWidth="1"/>
  </cols>
  <sheetData>
    <row r="1" spans="1:39" ht="30" x14ac:dyDescent="0.4">
      <c r="A1" s="44" t="s">
        <v>17</v>
      </c>
      <c r="B1" s="44"/>
      <c r="C1" s="229" t="s">
        <v>21</v>
      </c>
      <c r="D1" s="229"/>
      <c r="E1" s="229"/>
      <c r="F1" s="229"/>
      <c r="G1" s="229"/>
      <c r="H1" s="229"/>
      <c r="I1" s="229"/>
      <c r="J1" s="229"/>
      <c r="K1" s="31"/>
      <c r="L1" s="10"/>
      <c r="M1" s="199" t="s">
        <v>55</v>
      </c>
      <c r="N1" s="35"/>
      <c r="O1" s="44" t="s">
        <v>17</v>
      </c>
      <c r="P1" s="44">
        <f>+B1</f>
        <v>0</v>
      </c>
      <c r="Q1" s="229" t="s">
        <v>24</v>
      </c>
      <c r="R1" s="229"/>
      <c r="S1" s="229"/>
      <c r="T1" s="229"/>
      <c r="U1" s="229"/>
      <c r="V1" s="229"/>
      <c r="W1" s="229"/>
      <c r="X1" s="229"/>
      <c r="Y1" s="229"/>
      <c r="Z1" s="199" t="str">
        <f>+M1</f>
        <v>Version:
Feb 2017</v>
      </c>
      <c r="AA1" s="48"/>
      <c r="AB1" s="44" t="str">
        <f>+A1</f>
        <v>C-R-S</v>
      </c>
      <c r="AC1" s="44">
        <f>+B1</f>
        <v>0</v>
      </c>
      <c r="AD1" s="229" t="s">
        <v>29</v>
      </c>
      <c r="AE1" s="229"/>
      <c r="AF1" s="229"/>
      <c r="AG1" s="229"/>
      <c r="AH1" s="229"/>
      <c r="AI1" s="229"/>
      <c r="AJ1" s="229"/>
      <c r="AK1" s="229"/>
      <c r="AL1" s="229"/>
      <c r="AM1" s="200" t="str">
        <f>+M1</f>
        <v>Version:
Feb 2017</v>
      </c>
    </row>
    <row r="2" spans="1:39" ht="30" x14ac:dyDescent="0.4">
      <c r="A2" s="43" t="s">
        <v>18</v>
      </c>
      <c r="B2" s="68"/>
      <c r="C2" s="229" t="s">
        <v>91</v>
      </c>
      <c r="D2" s="229"/>
      <c r="E2" s="229"/>
      <c r="F2" s="229"/>
      <c r="G2" s="229"/>
      <c r="H2" s="229"/>
      <c r="I2" s="229"/>
      <c r="J2" s="229"/>
      <c r="K2" s="31"/>
      <c r="L2" s="10"/>
      <c r="M2" s="140"/>
      <c r="N2" s="35"/>
      <c r="O2" s="43" t="s">
        <v>18</v>
      </c>
      <c r="P2" s="68">
        <f t="shared" ref="P2:P6" si="0">+B2</f>
        <v>0</v>
      </c>
      <c r="Q2" s="232" t="str">
        <f t="shared" ref="Q2" si="1">$C$2</f>
        <v>Subsurface Utility Location Services</v>
      </c>
      <c r="R2" s="232"/>
      <c r="S2" s="232"/>
      <c r="T2" s="232"/>
      <c r="U2" s="232"/>
      <c r="V2" s="232"/>
      <c r="W2" s="232"/>
      <c r="X2" s="232"/>
      <c r="Y2" s="232"/>
      <c r="Z2" s="37"/>
      <c r="AA2" s="48"/>
      <c r="AB2" s="43" t="str">
        <f t="shared" ref="AB2:AB6" si="2">+A2</f>
        <v xml:space="preserve">Consultant: </v>
      </c>
      <c r="AC2" s="68">
        <f>+B2</f>
        <v>0</v>
      </c>
      <c r="AD2" s="232" t="str">
        <f t="shared" ref="AD2" si="3">$C$2</f>
        <v>Subsurface Utility Location Services</v>
      </c>
      <c r="AE2" s="232"/>
      <c r="AF2" s="232"/>
      <c r="AG2" s="232"/>
      <c r="AH2" s="232"/>
      <c r="AI2" s="232"/>
      <c r="AJ2" s="232"/>
      <c r="AK2" s="232"/>
      <c r="AL2" s="232"/>
    </row>
    <row r="3" spans="1:39" ht="15.75" x14ac:dyDescent="0.25">
      <c r="A3" s="41" t="s">
        <v>22</v>
      </c>
      <c r="B3" s="71"/>
      <c r="C3" s="22"/>
      <c r="D3" s="10"/>
      <c r="E3" s="31"/>
      <c r="F3" s="31"/>
      <c r="G3" s="31"/>
      <c r="H3" s="31"/>
      <c r="I3" s="31"/>
      <c r="J3" s="31"/>
      <c r="K3" s="31"/>
      <c r="L3" s="10"/>
      <c r="M3" s="140"/>
      <c r="N3" s="35"/>
      <c r="O3" s="41" t="s">
        <v>22</v>
      </c>
      <c r="P3" s="71">
        <f t="shared" si="0"/>
        <v>0</v>
      </c>
      <c r="S3" s="11" t="s">
        <v>25</v>
      </c>
      <c r="T3" s="162"/>
      <c r="U3" s="37"/>
      <c r="V3" s="88">
        <v>1.5283</v>
      </c>
      <c r="W3" s="37"/>
      <c r="X3" s="37"/>
      <c r="Y3" s="163"/>
      <c r="Z3" s="37"/>
      <c r="AA3" s="48"/>
      <c r="AB3" s="41" t="str">
        <f t="shared" si="2"/>
        <v xml:space="preserve">Agreement No. </v>
      </c>
      <c r="AC3" s="71">
        <f t="shared" ref="AC3:AC6" si="4">+B3</f>
        <v>0</v>
      </c>
      <c r="AD3" s="245" t="s">
        <v>85</v>
      </c>
      <c r="AE3" s="245" t="s">
        <v>86</v>
      </c>
      <c r="AF3" s="245" t="s">
        <v>87</v>
      </c>
      <c r="AG3" s="245" t="s">
        <v>88</v>
      </c>
      <c r="AH3" s="245" t="s">
        <v>89</v>
      </c>
      <c r="AI3" s="245" t="s">
        <v>31</v>
      </c>
      <c r="AJ3" s="245" t="s">
        <v>32</v>
      </c>
      <c r="AK3" s="245" t="s">
        <v>33</v>
      </c>
      <c r="AL3" s="245" t="s">
        <v>34</v>
      </c>
      <c r="AM3" s="247" t="s">
        <v>2</v>
      </c>
    </row>
    <row r="4" spans="1:39" ht="15.75" x14ac:dyDescent="0.25">
      <c r="A4" s="41" t="s">
        <v>23</v>
      </c>
      <c r="B4" s="72"/>
      <c r="C4" s="90"/>
      <c r="F4" s="31"/>
      <c r="G4" s="31"/>
      <c r="H4" s="31"/>
      <c r="I4" s="31"/>
      <c r="J4" s="31"/>
      <c r="K4" s="31"/>
      <c r="L4" s="10"/>
      <c r="M4" s="140"/>
      <c r="N4" s="35"/>
      <c r="O4" s="41" t="s">
        <v>23</v>
      </c>
      <c r="P4" s="72">
        <f t="shared" si="0"/>
        <v>0</v>
      </c>
      <c r="R4" s="150"/>
      <c r="S4" s="11" t="s">
        <v>26</v>
      </c>
      <c r="T4" s="37"/>
      <c r="U4" s="37"/>
      <c r="V4" s="88"/>
      <c r="W4" s="37"/>
      <c r="X4" s="37"/>
      <c r="Y4" s="162"/>
      <c r="Z4" s="37"/>
      <c r="AA4" s="48"/>
      <c r="AB4" s="41" t="str">
        <f t="shared" si="2"/>
        <v xml:space="preserve">Modification No. </v>
      </c>
      <c r="AC4" s="72">
        <f t="shared" si="4"/>
        <v>0</v>
      </c>
      <c r="AD4" s="246"/>
      <c r="AE4" s="246"/>
      <c r="AF4" s="246"/>
      <c r="AG4" s="246"/>
      <c r="AH4" s="246"/>
      <c r="AI4" s="246"/>
      <c r="AJ4" s="246"/>
      <c r="AK4" s="246"/>
      <c r="AL4" s="246"/>
      <c r="AM4" s="247"/>
    </row>
    <row r="5" spans="1:39" ht="15.75" x14ac:dyDescent="0.25">
      <c r="A5" s="41" t="s">
        <v>19</v>
      </c>
      <c r="B5" s="72"/>
      <c r="C5" s="22"/>
      <c r="L5" s="10"/>
      <c r="M5" s="141"/>
      <c r="N5" s="35"/>
      <c r="O5" s="41" t="s">
        <v>19</v>
      </c>
      <c r="P5" s="72">
        <f t="shared" si="0"/>
        <v>0</v>
      </c>
      <c r="Q5" s="22"/>
      <c r="R5" s="151"/>
      <c r="S5" s="16" t="s">
        <v>27</v>
      </c>
      <c r="V5" s="88"/>
      <c r="Y5" s="164"/>
      <c r="Z5" s="13" t="s">
        <v>14</v>
      </c>
      <c r="AA5" s="48"/>
      <c r="AB5" s="41" t="str">
        <f t="shared" si="2"/>
        <v xml:space="preserve">PID No. </v>
      </c>
      <c r="AC5" s="72">
        <f t="shared" si="4"/>
        <v>0</v>
      </c>
      <c r="AD5" s="246"/>
      <c r="AE5" s="246"/>
      <c r="AF5" s="246"/>
      <c r="AG5" s="246"/>
      <c r="AH5" s="246"/>
      <c r="AI5" s="246"/>
      <c r="AJ5" s="246"/>
      <c r="AK5" s="246"/>
      <c r="AL5" s="246"/>
      <c r="AM5" s="247"/>
    </row>
    <row r="6" spans="1:39" ht="15.75" x14ac:dyDescent="0.25">
      <c r="A6" s="42" t="s">
        <v>20</v>
      </c>
      <c r="B6" s="73"/>
      <c r="C6" s="22"/>
      <c r="D6" s="10"/>
      <c r="E6" s="31"/>
      <c r="F6" s="31"/>
      <c r="G6" s="31"/>
      <c r="H6" s="31"/>
      <c r="I6" s="31"/>
      <c r="J6" s="31"/>
      <c r="K6" s="31"/>
      <c r="L6" s="10"/>
      <c r="M6" s="142"/>
      <c r="N6" s="35"/>
      <c r="O6" s="42" t="s">
        <v>20</v>
      </c>
      <c r="P6" s="73">
        <f t="shared" si="0"/>
        <v>0</v>
      </c>
      <c r="Q6" s="22"/>
      <c r="S6" s="3" t="s">
        <v>28</v>
      </c>
      <c r="V6" s="89"/>
      <c r="AA6" s="48"/>
      <c r="AB6" s="42" t="str">
        <f t="shared" si="2"/>
        <v>Proposal Date</v>
      </c>
      <c r="AC6" s="73">
        <f t="shared" si="4"/>
        <v>0</v>
      </c>
      <c r="AD6" s="246"/>
      <c r="AE6" s="246"/>
      <c r="AF6" s="246"/>
      <c r="AG6" s="246"/>
      <c r="AH6" s="246"/>
      <c r="AI6" s="246"/>
      <c r="AJ6" s="246"/>
      <c r="AK6" s="246"/>
      <c r="AL6" s="246"/>
      <c r="AM6" s="247"/>
    </row>
    <row r="7" spans="1:39" ht="39" x14ac:dyDescent="0.25">
      <c r="A7" s="9"/>
      <c r="B7" s="9"/>
      <c r="C7" s="92" t="s">
        <v>44</v>
      </c>
      <c r="D7" s="46" t="s">
        <v>16</v>
      </c>
      <c r="E7" s="46" t="s">
        <v>16</v>
      </c>
      <c r="F7" s="46" t="s">
        <v>16</v>
      </c>
      <c r="G7" s="46" t="s">
        <v>16</v>
      </c>
      <c r="H7" s="46" t="s">
        <v>16</v>
      </c>
      <c r="I7" s="46" t="s">
        <v>16</v>
      </c>
      <c r="J7" s="46" t="s">
        <v>16</v>
      </c>
      <c r="K7" s="46" t="s">
        <v>16</v>
      </c>
      <c r="L7" s="241" t="s">
        <v>2</v>
      </c>
      <c r="M7" s="241"/>
      <c r="N7" s="35"/>
      <c r="O7" s="3"/>
      <c r="P7" s="3"/>
      <c r="Q7" s="92" t="s">
        <v>44</v>
      </c>
      <c r="R7" s="152" t="s">
        <v>37</v>
      </c>
      <c r="S7" s="14" t="s">
        <v>2</v>
      </c>
      <c r="T7" s="37" t="s">
        <v>5</v>
      </c>
      <c r="U7" s="37" t="s">
        <v>7</v>
      </c>
      <c r="V7" s="37" t="s">
        <v>8</v>
      </c>
      <c r="W7" s="37" t="s">
        <v>10</v>
      </c>
      <c r="X7" s="37" t="s">
        <v>11</v>
      </c>
      <c r="Y7" s="37" t="s">
        <v>12</v>
      </c>
      <c r="Z7" s="107" t="s">
        <v>2</v>
      </c>
      <c r="AA7" s="48"/>
      <c r="AD7" s="246"/>
      <c r="AE7" s="246"/>
      <c r="AF7" s="246"/>
      <c r="AG7" s="246"/>
      <c r="AH7" s="246"/>
      <c r="AI7" s="246"/>
      <c r="AJ7" s="246"/>
      <c r="AK7" s="246"/>
      <c r="AL7" s="246"/>
      <c r="AM7" s="247"/>
    </row>
    <row r="8" spans="1:39" ht="33" customHeight="1" x14ac:dyDescent="0.25">
      <c r="A8" s="45" t="s">
        <v>0</v>
      </c>
      <c r="B8" s="9"/>
      <c r="C8" s="92"/>
      <c r="D8" s="197">
        <v>0</v>
      </c>
      <c r="E8" s="21">
        <v>0</v>
      </c>
      <c r="F8" s="21">
        <v>0</v>
      </c>
      <c r="G8" s="21">
        <v>0</v>
      </c>
      <c r="H8" s="21">
        <v>0</v>
      </c>
      <c r="I8" s="21">
        <v>0</v>
      </c>
      <c r="J8" s="21">
        <v>0</v>
      </c>
      <c r="K8" s="21">
        <v>0</v>
      </c>
      <c r="L8" s="76" t="s">
        <v>1</v>
      </c>
      <c r="M8" s="143" t="s">
        <v>3</v>
      </c>
      <c r="N8" s="35"/>
      <c r="O8" s="45" t="s">
        <v>0</v>
      </c>
      <c r="P8" s="4"/>
      <c r="Q8" s="92"/>
      <c r="R8" s="153" t="s">
        <v>4</v>
      </c>
      <c r="S8" s="15" t="s">
        <v>1</v>
      </c>
      <c r="T8" s="19" t="s">
        <v>6</v>
      </c>
      <c r="U8" s="19" t="s">
        <v>6</v>
      </c>
      <c r="V8" s="19" t="s">
        <v>9</v>
      </c>
      <c r="W8" s="19" t="s">
        <v>6</v>
      </c>
      <c r="X8" s="19" t="s">
        <v>6</v>
      </c>
      <c r="Y8" s="19" t="s">
        <v>13</v>
      </c>
      <c r="Z8" s="108" t="s">
        <v>3</v>
      </c>
      <c r="AA8" s="48"/>
      <c r="AB8" s="74" t="str">
        <f>+A8</f>
        <v>Task Description</v>
      </c>
      <c r="AC8" s="20" t="s">
        <v>35</v>
      </c>
      <c r="AD8" s="1">
        <v>0.52</v>
      </c>
      <c r="AE8" s="1">
        <v>0</v>
      </c>
      <c r="AF8" s="1">
        <v>0</v>
      </c>
      <c r="AG8" s="1">
        <v>0</v>
      </c>
      <c r="AH8" s="1">
        <v>0</v>
      </c>
      <c r="AI8" s="1">
        <v>0</v>
      </c>
      <c r="AJ8" s="1">
        <v>0</v>
      </c>
      <c r="AK8" s="1">
        <v>0</v>
      </c>
      <c r="AL8" s="1">
        <v>0</v>
      </c>
    </row>
    <row r="9" spans="1:39" s="47" customFormat="1" ht="36" customHeight="1" x14ac:dyDescent="0.3">
      <c r="A9" s="124" t="s">
        <v>45</v>
      </c>
      <c r="B9" s="125"/>
      <c r="C9" s="126"/>
      <c r="D9" s="127"/>
      <c r="E9" s="127"/>
      <c r="F9" s="127"/>
      <c r="G9" s="127"/>
      <c r="H9" s="127"/>
      <c r="I9" s="127"/>
      <c r="J9" s="127"/>
      <c r="K9" s="127"/>
      <c r="L9" s="128"/>
      <c r="M9" s="144"/>
      <c r="N9" s="35"/>
      <c r="O9" s="230" t="str">
        <f>+A9</f>
        <v>AUTHORIZED TASKS:</v>
      </c>
      <c r="P9" s="230"/>
      <c r="Q9" s="120"/>
      <c r="R9" s="154"/>
      <c r="S9" s="121"/>
      <c r="T9" s="165"/>
      <c r="U9" s="165"/>
      <c r="V9" s="165"/>
      <c r="W9" s="165"/>
      <c r="X9" s="165"/>
      <c r="Y9" s="165"/>
      <c r="Z9" s="122"/>
      <c r="AA9" s="48"/>
      <c r="AB9" s="230" t="str">
        <f>+A9</f>
        <v>AUTHORIZED TASKS:</v>
      </c>
      <c r="AC9" s="230"/>
      <c r="AD9" s="123"/>
      <c r="AE9" s="123"/>
      <c r="AF9" s="123"/>
      <c r="AG9" s="123"/>
      <c r="AH9" s="123"/>
      <c r="AI9" s="123"/>
      <c r="AJ9" s="123"/>
      <c r="AK9" s="123"/>
      <c r="AL9" s="123"/>
      <c r="AM9" s="119"/>
    </row>
    <row r="10" spans="1:39" ht="36" customHeight="1" x14ac:dyDescent="0.2">
      <c r="A10" s="230" t="s">
        <v>57</v>
      </c>
      <c r="B10" s="230"/>
      <c r="C10" s="198"/>
      <c r="D10" s="53"/>
      <c r="E10" s="54"/>
      <c r="F10" s="54"/>
      <c r="G10" s="54"/>
      <c r="H10" s="54"/>
      <c r="I10" s="54"/>
      <c r="J10" s="54"/>
      <c r="K10" s="54"/>
      <c r="L10" s="77"/>
      <c r="M10" s="145"/>
      <c r="N10" s="35"/>
      <c r="O10" s="230" t="str">
        <f>+A10</f>
        <v>  1 - QUALITY LEVEL A</v>
      </c>
      <c r="P10" s="230"/>
      <c r="Q10" s="111"/>
      <c r="R10" s="155"/>
      <c r="S10" s="54"/>
      <c r="T10" s="166"/>
      <c r="U10" s="166"/>
      <c r="V10" s="166"/>
      <c r="W10" s="166"/>
      <c r="X10" s="166"/>
      <c r="Y10" s="166"/>
      <c r="Z10" s="167"/>
      <c r="AA10" s="48"/>
      <c r="AB10" s="230" t="str">
        <f>+A10</f>
        <v>  1 - QUALITY LEVEL A</v>
      </c>
      <c r="AC10" s="230"/>
      <c r="AD10" s="52"/>
      <c r="AE10" s="53"/>
      <c r="AF10" s="54"/>
      <c r="AG10" s="54"/>
      <c r="AH10" s="54"/>
      <c r="AI10" s="54"/>
      <c r="AJ10" s="54"/>
      <c r="AK10" s="54"/>
      <c r="AL10" s="54"/>
      <c r="AM10" s="54"/>
    </row>
    <row r="11" spans="1:39" x14ac:dyDescent="0.2">
      <c r="A11" s="38"/>
      <c r="B11" s="38"/>
      <c r="C11" s="94"/>
      <c r="L11" s="78"/>
      <c r="N11" s="35"/>
      <c r="O11" s="39"/>
      <c r="P11" s="39"/>
      <c r="Q11" s="112"/>
      <c r="R11" s="21"/>
      <c r="S11" s="6"/>
      <c r="T11" s="168"/>
      <c r="U11" s="168"/>
      <c r="V11" s="168"/>
      <c r="W11" s="168"/>
      <c r="X11" s="168"/>
      <c r="Y11" s="168"/>
      <c r="Z11" s="169"/>
      <c r="AA11" s="48"/>
      <c r="AB11" s="39"/>
      <c r="AC11" s="39"/>
      <c r="AD11" s="75" t="s">
        <v>90</v>
      </c>
      <c r="AE11" s="75" t="s">
        <v>15</v>
      </c>
      <c r="AF11" s="75" t="s">
        <v>15</v>
      </c>
      <c r="AG11" s="75" t="s">
        <v>15</v>
      </c>
      <c r="AH11" s="75" t="s">
        <v>15</v>
      </c>
      <c r="AI11" s="75" t="s">
        <v>15</v>
      </c>
      <c r="AJ11" s="75" t="s">
        <v>15</v>
      </c>
      <c r="AK11" s="75" t="s">
        <v>15</v>
      </c>
      <c r="AL11" s="75" t="s">
        <v>15</v>
      </c>
      <c r="AM11" s="75" t="s">
        <v>36</v>
      </c>
    </row>
    <row r="12" spans="1:39" ht="15" customHeight="1" x14ac:dyDescent="0.2">
      <c r="A12" s="233" t="s">
        <v>56</v>
      </c>
      <c r="B12" s="233"/>
      <c r="C12" s="95"/>
      <c r="D12" s="60"/>
      <c r="E12" s="61"/>
      <c r="F12" s="61"/>
      <c r="G12" s="61"/>
      <c r="H12" s="61"/>
      <c r="I12" s="61"/>
      <c r="J12" s="61"/>
      <c r="K12" s="61"/>
      <c r="L12" s="79"/>
      <c r="M12" s="146"/>
      <c r="N12" s="35"/>
      <c r="O12" s="233" t="str">
        <f t="shared" ref="O12:O25" si="5">+A12</f>
        <v>1.1 - Quality Level A</v>
      </c>
      <c r="P12" s="233"/>
      <c r="Q12" s="113"/>
      <c r="R12" s="85"/>
      <c r="S12" s="51"/>
      <c r="T12" s="87"/>
      <c r="U12" s="87"/>
      <c r="V12" s="87"/>
      <c r="W12" s="87"/>
      <c r="X12" s="87"/>
      <c r="Y12" s="87"/>
      <c r="Z12" s="110"/>
      <c r="AA12" s="48"/>
      <c r="AB12" s="233" t="str">
        <f t="shared" ref="AB12:AB16" si="6">+A12</f>
        <v>1.1 - Quality Level A</v>
      </c>
      <c r="AC12" s="233"/>
      <c r="AD12" s="49"/>
      <c r="AE12" s="50"/>
      <c r="AF12" s="51"/>
      <c r="AG12" s="51"/>
      <c r="AH12" s="51"/>
      <c r="AI12" s="51"/>
      <c r="AJ12" s="51"/>
      <c r="AK12" s="51"/>
      <c r="AL12" s="51"/>
      <c r="AM12" s="51"/>
    </row>
    <row r="13" spans="1:39" ht="14.25" customHeight="1" x14ac:dyDescent="0.2">
      <c r="A13" s="234" t="s">
        <v>59</v>
      </c>
      <c r="B13" s="234"/>
      <c r="C13" s="96"/>
      <c r="L13" s="80">
        <f>SUM(D13:K13)</f>
        <v>0</v>
      </c>
      <c r="M13" s="86">
        <f>+D$8*D13+E$8*E13+F$8*F13+G$8*G13+H$8*H13+I$8*I13+J$8*J13+K$8*K13</f>
        <v>0</v>
      </c>
      <c r="N13" s="35"/>
      <c r="O13" s="234" t="str">
        <f t="shared" si="5"/>
        <v>1.1.A - 0.00-7.00 ft</v>
      </c>
      <c r="P13" s="234"/>
      <c r="Q13" s="114">
        <f>+C13</f>
        <v>0</v>
      </c>
      <c r="R13" s="84" t="e">
        <f>+T13/S13</f>
        <v>#DIV/0!</v>
      </c>
      <c r="S13" s="47">
        <f>+L13</f>
        <v>0</v>
      </c>
      <c r="T13" s="2">
        <f>+M13</f>
        <v>0</v>
      </c>
      <c r="U13" s="2">
        <f>+T13*V$4</f>
        <v>0</v>
      </c>
      <c r="V13" s="2">
        <f>+T13*V$5</f>
        <v>0</v>
      </c>
      <c r="W13" s="2">
        <f>+AM13</f>
        <v>0</v>
      </c>
      <c r="X13" s="2">
        <v>0</v>
      </c>
      <c r="Y13" s="2">
        <f>(+T13*(1+V$3))*V$6</f>
        <v>0</v>
      </c>
      <c r="Z13" s="109">
        <f>+T13+U13+V13+W13+X13+Y13</f>
        <v>0</v>
      </c>
      <c r="AA13" s="48"/>
      <c r="AB13" s="234" t="str">
        <f t="shared" si="6"/>
        <v>1.1.A - 0.00-7.00 ft</v>
      </c>
      <c r="AC13" s="234"/>
      <c r="AD13" s="32"/>
      <c r="AE13" s="17"/>
      <c r="AF13" s="47"/>
      <c r="AG13" s="47"/>
      <c r="AH13" s="47"/>
      <c r="AK13" s="47"/>
      <c r="AL13" s="47"/>
      <c r="AM13" s="1">
        <f>+AD$8*AD13+AE$8*AE13+AF$8*AF13+AG$8*AG13+AH$8*AH13+AI$8*AI13+AJ$8*AJ13+AK$8*AK13+AL$8*AL13</f>
        <v>0</v>
      </c>
    </row>
    <row r="14" spans="1:39" ht="14.25" customHeight="1" x14ac:dyDescent="0.2">
      <c r="A14" s="234" t="s">
        <v>58</v>
      </c>
      <c r="B14" s="234"/>
      <c r="C14" s="96"/>
      <c r="L14" s="80">
        <f>SUM(D14:K14)</f>
        <v>0</v>
      </c>
      <c r="M14" s="86">
        <f t="shared" ref="M14:M16" si="7">+D$8*D14+E$8*E14+F$8*F14+G$8*G14+H$8*H14+I$8*I14+J$8*J14+K$8*K14</f>
        <v>0</v>
      </c>
      <c r="N14" s="35"/>
      <c r="O14" s="234" t="str">
        <f t="shared" si="5"/>
        <v>1.1.B - 7.01-13.00 ft</v>
      </c>
      <c r="P14" s="234"/>
      <c r="Q14" s="114">
        <f t="shared" ref="Q14:Q16" si="8">+C14</f>
        <v>0</v>
      </c>
      <c r="R14" s="84" t="e">
        <f t="shared" ref="R14:R16" si="9">+T14/S14</f>
        <v>#DIV/0!</v>
      </c>
      <c r="S14" s="47">
        <f t="shared" ref="S14:S16" si="10">+L14</f>
        <v>0</v>
      </c>
      <c r="T14" s="2">
        <f t="shared" ref="T14:T16" si="11">+M14</f>
        <v>0</v>
      </c>
      <c r="U14" s="2">
        <f t="shared" ref="U14:U16" si="12">+T14*V$4</f>
        <v>0</v>
      </c>
      <c r="V14" s="2">
        <f t="shared" ref="V14:V16" si="13">+T14*V$5</f>
        <v>0</v>
      </c>
      <c r="W14" s="2">
        <f t="shared" ref="W14:W16" si="14">+AM14</f>
        <v>0</v>
      </c>
      <c r="X14" s="2">
        <v>0</v>
      </c>
      <c r="Y14" s="2">
        <f t="shared" ref="Y14:Y16" si="15">(+T14*(1+V$3))*V$6</f>
        <v>0</v>
      </c>
      <c r="Z14" s="109">
        <f t="shared" ref="Z14:Z16" si="16">+T14+U14+V14+W14+X14+Y14</f>
        <v>0</v>
      </c>
      <c r="AA14" s="48"/>
      <c r="AB14" s="234" t="str">
        <f t="shared" si="6"/>
        <v>1.1.B - 7.01-13.00 ft</v>
      </c>
      <c r="AC14" s="234"/>
      <c r="AD14" s="32"/>
      <c r="AE14" s="17"/>
      <c r="AF14" s="47"/>
      <c r="AG14" s="47"/>
      <c r="AH14" s="47"/>
      <c r="AK14" s="47"/>
      <c r="AL14" s="47"/>
      <c r="AM14" s="1">
        <f t="shared" ref="AM14:AM16" si="17">+AD$8*AD14+AE$8*AE14+AF$8*AF14+AG$8*AG14+AH$8*AH14+AI$8*AI14+AJ$8*AJ14+AK$8*AK14+AL$8*AL14</f>
        <v>0</v>
      </c>
    </row>
    <row r="15" spans="1:39" s="47" customFormat="1" ht="14.25" customHeight="1" x14ac:dyDescent="0.2">
      <c r="A15" s="234" t="s">
        <v>60</v>
      </c>
      <c r="B15" s="234"/>
      <c r="C15" s="96"/>
      <c r="D15" s="18"/>
      <c r="E15" s="6"/>
      <c r="F15" s="6"/>
      <c r="G15" s="6"/>
      <c r="H15" s="6"/>
      <c r="I15" s="6"/>
      <c r="J15" s="6"/>
      <c r="K15" s="6"/>
      <c r="L15" s="80">
        <f>SUM(D15:K15)</f>
        <v>0</v>
      </c>
      <c r="M15" s="86">
        <f t="shared" ref="M15" si="18">+D$8*D15+E$8*E15+F$8*F15+G$8*G15+H$8*H15+I$8*I15+J$8*J15+K$8*K15</f>
        <v>0</v>
      </c>
      <c r="N15" s="35"/>
      <c r="O15" s="234" t="str">
        <f t="shared" ref="O15" si="19">+A15</f>
        <v>1.1.C- 13.04-20.00 ft</v>
      </c>
      <c r="P15" s="234"/>
      <c r="Q15" s="114">
        <f t="shared" si="8"/>
        <v>0</v>
      </c>
      <c r="R15" s="84" t="e">
        <f t="shared" si="9"/>
        <v>#DIV/0!</v>
      </c>
      <c r="S15" s="47">
        <f t="shared" ref="S15" si="20">+L15</f>
        <v>0</v>
      </c>
      <c r="T15" s="2">
        <f t="shared" ref="T15" si="21">+M15</f>
        <v>0</v>
      </c>
      <c r="U15" s="2">
        <f t="shared" ref="U15" si="22">+T15*V$4</f>
        <v>0</v>
      </c>
      <c r="V15" s="2">
        <f t="shared" ref="V15" si="23">+T15*V$5</f>
        <v>0</v>
      </c>
      <c r="W15" s="2">
        <f t="shared" ref="W15" si="24">+AM15</f>
        <v>0</v>
      </c>
      <c r="X15" s="2">
        <v>0</v>
      </c>
      <c r="Y15" s="2">
        <f t="shared" ref="Y15" si="25">(+T15*(1+V$3))*V$6</f>
        <v>0</v>
      </c>
      <c r="Z15" s="109">
        <f t="shared" ref="Z15" si="26">+T15+U15+V15+W15+X15+Y15</f>
        <v>0</v>
      </c>
      <c r="AA15" s="48"/>
      <c r="AB15" s="234" t="str">
        <f t="shared" ref="AB15" si="27">+A15</f>
        <v>1.1.C- 13.04-20.00 ft</v>
      </c>
      <c r="AC15" s="234"/>
      <c r="AD15" s="32"/>
      <c r="AE15" s="17"/>
      <c r="AM15" s="1">
        <f t="shared" ref="AM15" si="28">+AD$8*AD15+AE$8*AE15+AF$8*AF15+AG$8*AG15+AH$8*AH15+AI$8*AI15+AJ$8*AJ15+AK$8*AK15+AL$8*AL15</f>
        <v>0</v>
      </c>
    </row>
    <row r="16" spans="1:39" ht="14.25" customHeight="1" thickBot="1" x14ac:dyDescent="0.25">
      <c r="A16" s="236" t="s">
        <v>61</v>
      </c>
      <c r="B16" s="237"/>
      <c r="C16" s="96"/>
      <c r="D16" s="205"/>
      <c r="E16" s="18"/>
      <c r="F16" s="18"/>
      <c r="G16" s="18"/>
      <c r="H16" s="18"/>
      <c r="I16" s="18"/>
      <c r="J16" s="18"/>
      <c r="K16" s="18"/>
      <c r="L16" s="206">
        <f>SUM(D16:K16)</f>
        <v>0</v>
      </c>
      <c r="M16" s="207">
        <f t="shared" si="7"/>
        <v>0</v>
      </c>
      <c r="N16" s="208"/>
      <c r="O16" s="236" t="str">
        <f t="shared" si="5"/>
        <v>1.1.D - Over 20.00 ft</v>
      </c>
      <c r="P16" s="237"/>
      <c r="Q16" s="32">
        <f t="shared" si="8"/>
        <v>0</v>
      </c>
      <c r="R16" s="209" t="e">
        <f t="shared" si="9"/>
        <v>#DIV/0!</v>
      </c>
      <c r="S16" s="17">
        <f t="shared" si="10"/>
        <v>0</v>
      </c>
      <c r="T16" s="202">
        <f t="shared" si="11"/>
        <v>0</v>
      </c>
      <c r="U16" s="202">
        <f t="shared" si="12"/>
        <v>0</v>
      </c>
      <c r="V16" s="202">
        <f t="shared" si="13"/>
        <v>0</v>
      </c>
      <c r="W16" s="202">
        <f t="shared" si="14"/>
        <v>0</v>
      </c>
      <c r="X16" s="202">
        <v>0</v>
      </c>
      <c r="Y16" s="203">
        <f t="shared" si="15"/>
        <v>0</v>
      </c>
      <c r="Z16" s="109">
        <f t="shared" si="16"/>
        <v>0</v>
      </c>
      <c r="AA16" s="204"/>
      <c r="AB16" s="236" t="str">
        <f t="shared" si="6"/>
        <v>1.1.D - Over 20.00 ft</v>
      </c>
      <c r="AC16" s="236"/>
      <c r="AD16" s="32"/>
      <c r="AE16" s="17"/>
      <c r="AF16" s="17"/>
      <c r="AG16" s="17"/>
      <c r="AH16" s="17"/>
      <c r="AI16" s="17"/>
      <c r="AJ16" s="17"/>
      <c r="AK16" s="17"/>
      <c r="AL16" s="17"/>
      <c r="AM16" s="84">
        <f t="shared" si="17"/>
        <v>0</v>
      </c>
    </row>
    <row r="17" spans="1:39" s="47" customFormat="1" ht="15" x14ac:dyDescent="0.2">
      <c r="A17" s="65"/>
      <c r="B17" s="65"/>
      <c r="C17" s="96"/>
      <c r="D17" s="100"/>
      <c r="E17" s="101"/>
      <c r="F17" s="100"/>
      <c r="G17" s="101"/>
      <c r="H17" s="101"/>
      <c r="I17" s="101"/>
      <c r="J17" s="101"/>
      <c r="K17" s="101"/>
      <c r="L17" s="81"/>
      <c r="M17" s="147"/>
      <c r="N17" s="35"/>
      <c r="O17" s="65"/>
      <c r="P17" s="65"/>
      <c r="Q17" s="114"/>
      <c r="R17" s="156"/>
      <c r="S17" s="12"/>
      <c r="T17" s="170"/>
      <c r="U17" s="170"/>
      <c r="V17" s="170"/>
      <c r="W17" s="170"/>
      <c r="X17" s="170"/>
      <c r="Y17" s="170"/>
      <c r="Z17" s="171"/>
      <c r="AA17" s="48"/>
      <c r="AB17" s="65"/>
      <c r="AC17" s="65"/>
      <c r="AD17" s="32"/>
      <c r="AE17" s="36"/>
      <c r="AF17" s="12"/>
      <c r="AG17" s="12"/>
      <c r="AH17" s="12"/>
      <c r="AI17" s="12"/>
      <c r="AJ17" s="12"/>
      <c r="AK17" s="12"/>
      <c r="AL17" s="12"/>
      <c r="AM17" s="12"/>
    </row>
    <row r="18" spans="1:39" s="47" customFormat="1" ht="15.75" customHeight="1" x14ac:dyDescent="0.25">
      <c r="A18" s="242" t="s">
        <v>79</v>
      </c>
      <c r="B18" s="242"/>
      <c r="C18" s="98"/>
      <c r="D18" s="102">
        <f>SUM(D13:D17)</f>
        <v>0</v>
      </c>
      <c r="E18" s="102">
        <f t="shared" ref="E18:L18" si="29">SUM(E13:E17)</f>
        <v>0</v>
      </c>
      <c r="F18" s="102">
        <f t="shared" si="29"/>
        <v>0</v>
      </c>
      <c r="G18" s="102">
        <f t="shared" si="29"/>
        <v>0</v>
      </c>
      <c r="H18" s="102">
        <f t="shared" si="29"/>
        <v>0</v>
      </c>
      <c r="I18" s="102">
        <f t="shared" si="29"/>
        <v>0</v>
      </c>
      <c r="J18" s="102">
        <f t="shared" si="29"/>
        <v>0</v>
      </c>
      <c r="K18" s="102">
        <f t="shared" si="29"/>
        <v>0</v>
      </c>
      <c r="L18" s="102">
        <f t="shared" si="29"/>
        <v>0</v>
      </c>
      <c r="M18" s="210">
        <f>SUM(M13:M17)</f>
        <v>0</v>
      </c>
      <c r="N18" s="70"/>
      <c r="O18" s="244" t="str">
        <f>+A18</f>
        <v>TOTAL - Quality Level A</v>
      </c>
      <c r="P18" s="244"/>
      <c r="Q18" s="215"/>
      <c r="R18" s="216"/>
      <c r="S18" s="217">
        <f>SUM(S13:S17)</f>
        <v>0</v>
      </c>
      <c r="T18" s="218">
        <f t="shared" ref="T18:Z18" si="30">SUM(T13:T17)</f>
        <v>0</v>
      </c>
      <c r="U18" s="218">
        <f t="shared" si="30"/>
        <v>0</v>
      </c>
      <c r="V18" s="218">
        <f t="shared" si="30"/>
        <v>0</v>
      </c>
      <c r="W18" s="218">
        <f t="shared" si="30"/>
        <v>0</v>
      </c>
      <c r="X18" s="218">
        <f t="shared" si="30"/>
        <v>0</v>
      </c>
      <c r="Y18" s="219">
        <f t="shared" si="30"/>
        <v>0</v>
      </c>
      <c r="Z18" s="220">
        <f t="shared" si="30"/>
        <v>0</v>
      </c>
      <c r="AA18" s="48"/>
      <c r="AB18" s="242" t="str">
        <f t="shared" ref="AB18:AB25" si="31">+A18</f>
        <v>TOTAL - Quality Level A</v>
      </c>
      <c r="AC18" s="242"/>
      <c r="AD18" s="222">
        <f>SUM(AD13:AD16)</f>
        <v>0</v>
      </c>
      <c r="AE18" s="222">
        <f t="shared" ref="AE18:AM18" si="32">SUM(AE13:AE16)</f>
        <v>0</v>
      </c>
      <c r="AF18" s="222">
        <f t="shared" si="32"/>
        <v>0</v>
      </c>
      <c r="AG18" s="222">
        <f t="shared" si="32"/>
        <v>0</v>
      </c>
      <c r="AH18" s="222">
        <f t="shared" si="32"/>
        <v>0</v>
      </c>
      <c r="AI18" s="222">
        <f t="shared" si="32"/>
        <v>0</v>
      </c>
      <c r="AJ18" s="222">
        <f t="shared" si="32"/>
        <v>0</v>
      </c>
      <c r="AK18" s="222">
        <f t="shared" si="32"/>
        <v>0</v>
      </c>
      <c r="AL18" s="222">
        <f t="shared" si="32"/>
        <v>0</v>
      </c>
      <c r="AM18" s="223">
        <f t="shared" si="32"/>
        <v>0</v>
      </c>
    </row>
    <row r="19" spans="1:39" s="47" customFormat="1" ht="15" x14ac:dyDescent="0.2">
      <c r="A19" s="65"/>
      <c r="B19" s="66"/>
      <c r="C19" s="99"/>
      <c r="D19" s="103"/>
      <c r="E19" s="104"/>
      <c r="F19" s="104"/>
      <c r="G19" s="104"/>
      <c r="H19" s="104"/>
      <c r="I19" s="104"/>
      <c r="J19" s="104"/>
      <c r="K19" s="104"/>
      <c r="L19" s="82"/>
      <c r="M19" s="148"/>
      <c r="N19" s="35"/>
      <c r="O19" s="65"/>
      <c r="P19" s="66"/>
      <c r="Q19" s="117"/>
      <c r="R19" s="158"/>
      <c r="S19" s="64"/>
      <c r="T19" s="172"/>
      <c r="U19" s="172"/>
      <c r="V19" s="172"/>
      <c r="W19" s="172"/>
      <c r="X19" s="172"/>
      <c r="Y19" s="172"/>
      <c r="Z19" s="173"/>
      <c r="AA19" s="48"/>
      <c r="AB19" s="65"/>
      <c r="AC19" s="66"/>
      <c r="AD19" s="67"/>
      <c r="AE19" s="63"/>
      <c r="AF19" s="64"/>
      <c r="AG19" s="64"/>
      <c r="AH19" s="64"/>
      <c r="AI19" s="64"/>
      <c r="AJ19" s="64"/>
      <c r="AK19" s="64"/>
      <c r="AL19" s="64"/>
      <c r="AM19" s="64"/>
    </row>
    <row r="20" spans="1:39" x14ac:dyDescent="0.2">
      <c r="A20" s="238"/>
      <c r="B20" s="238"/>
      <c r="C20" s="94"/>
      <c r="N20" s="35"/>
      <c r="O20" s="238"/>
      <c r="P20" s="238"/>
      <c r="Q20" s="112"/>
      <c r="R20" s="84"/>
      <c r="S20" s="47"/>
      <c r="Z20" s="109"/>
      <c r="AA20" s="48"/>
      <c r="AB20" s="238"/>
      <c r="AC20" s="238"/>
      <c r="AD20" s="34"/>
      <c r="AE20" s="17"/>
      <c r="AF20" s="47"/>
      <c r="AG20" s="47"/>
      <c r="AH20" s="47"/>
      <c r="AK20" s="47"/>
      <c r="AL20" s="47"/>
      <c r="AM20" s="47"/>
    </row>
    <row r="21" spans="1:39" s="64" customFormat="1" ht="36" customHeight="1" x14ac:dyDescent="0.2">
      <c r="A21" s="239" t="s">
        <v>75</v>
      </c>
      <c r="B21" s="239"/>
      <c r="C21" s="93"/>
      <c r="D21" s="53"/>
      <c r="E21" s="54"/>
      <c r="F21" s="54"/>
      <c r="G21" s="54"/>
      <c r="H21" s="54"/>
      <c r="I21" s="54"/>
      <c r="J21" s="54"/>
      <c r="K21" s="54"/>
      <c r="L21" s="83"/>
      <c r="M21" s="145"/>
      <c r="N21" s="62"/>
      <c r="O21" s="239" t="str">
        <f t="shared" si="5"/>
        <v>  2 - QUALITY LEVEL B</v>
      </c>
      <c r="P21" s="239"/>
      <c r="Q21" s="111"/>
      <c r="R21" s="159"/>
      <c r="S21" s="57"/>
      <c r="T21" s="174"/>
      <c r="U21" s="174"/>
      <c r="V21" s="174"/>
      <c r="W21" s="174"/>
      <c r="X21" s="174"/>
      <c r="Y21" s="174"/>
      <c r="Z21" s="175"/>
      <c r="AA21" s="62"/>
      <c r="AB21" s="239" t="str">
        <f t="shared" si="31"/>
        <v>  2 - QUALITY LEVEL B</v>
      </c>
      <c r="AC21" s="239"/>
      <c r="AD21" s="52"/>
      <c r="AE21" s="55"/>
      <c r="AF21" s="57"/>
      <c r="AG21" s="57"/>
      <c r="AH21" s="57"/>
      <c r="AI21" s="57"/>
      <c r="AJ21" s="57"/>
      <c r="AK21" s="57"/>
      <c r="AL21" s="57"/>
      <c r="AM21" s="57"/>
    </row>
    <row r="22" spans="1:39" ht="15" customHeight="1" x14ac:dyDescent="0.2">
      <c r="A22" s="233" t="s">
        <v>62</v>
      </c>
      <c r="B22" s="233"/>
      <c r="C22" s="95"/>
      <c r="D22" s="60"/>
      <c r="E22" s="61"/>
      <c r="F22" s="61"/>
      <c r="G22" s="61"/>
      <c r="H22" s="61"/>
      <c r="I22" s="61"/>
      <c r="J22" s="61"/>
      <c r="K22" s="61"/>
      <c r="L22" s="79"/>
      <c r="M22" s="146"/>
      <c r="N22" s="35"/>
      <c r="O22" s="233" t="str">
        <f t="shared" si="5"/>
        <v>2.1 - Quality Level B</v>
      </c>
      <c r="P22" s="233"/>
      <c r="Q22" s="113"/>
      <c r="R22" s="85"/>
      <c r="S22" s="51"/>
      <c r="T22" s="87"/>
      <c r="U22" s="87"/>
      <c r="V22" s="87"/>
      <c r="W22" s="87"/>
      <c r="X22" s="87"/>
      <c r="Y22" s="87"/>
      <c r="Z22" s="110"/>
      <c r="AA22" s="48"/>
      <c r="AB22" s="233" t="str">
        <f t="shared" si="31"/>
        <v>2.1 - Quality Level B</v>
      </c>
      <c r="AC22" s="233"/>
      <c r="AD22" s="49"/>
      <c r="AE22" s="50"/>
      <c r="AF22" s="51"/>
      <c r="AG22" s="51"/>
      <c r="AH22" s="51"/>
      <c r="AI22" s="51"/>
      <c r="AJ22" s="51"/>
      <c r="AK22" s="51"/>
      <c r="AL22" s="51"/>
      <c r="AM22" s="51"/>
    </row>
    <row r="23" spans="1:39" s="47" customFormat="1" ht="14.25" customHeight="1" x14ac:dyDescent="0.2">
      <c r="A23" s="240" t="s">
        <v>63</v>
      </c>
      <c r="B23" s="240"/>
      <c r="C23" s="97"/>
      <c r="D23" s="18"/>
      <c r="E23" s="6"/>
      <c r="F23" s="6"/>
      <c r="G23" s="6"/>
      <c r="H23" s="6"/>
      <c r="I23" s="6"/>
      <c r="J23" s="6"/>
      <c r="K23" s="6"/>
      <c r="L23" s="80">
        <f>SUM(D23:K23)</f>
        <v>0</v>
      </c>
      <c r="M23" s="86">
        <f>+D$8*D23+E$8*E23+F$8*F23+G$8*G23+H$8*H23+I$8*I23+J$8*J23+K$8*K23</f>
        <v>0</v>
      </c>
      <c r="N23" s="35"/>
      <c r="O23" s="235" t="str">
        <f t="shared" si="5"/>
        <v>2.1.A - Low - 5,000 ft/day</v>
      </c>
      <c r="P23" s="235"/>
      <c r="Q23" s="114">
        <f>+C23</f>
        <v>0</v>
      </c>
      <c r="R23" s="84" t="e">
        <f>+T23/S23</f>
        <v>#DIV/0!</v>
      </c>
      <c r="S23" s="47">
        <f t="shared" ref="S23:T25" si="33">+L23</f>
        <v>0</v>
      </c>
      <c r="T23" s="2">
        <f t="shared" si="33"/>
        <v>0</v>
      </c>
      <c r="U23" s="2">
        <f>+T23*V$4</f>
        <v>0</v>
      </c>
      <c r="V23" s="2">
        <f>+T23*V$5</f>
        <v>0</v>
      </c>
      <c r="W23" s="2">
        <f>+AM23</f>
        <v>0</v>
      </c>
      <c r="X23" s="2">
        <v>0</v>
      </c>
      <c r="Y23" s="2">
        <f>(+T23*(1+V$3))*V$6</f>
        <v>0</v>
      </c>
      <c r="Z23" s="109">
        <f>+T23+U23+V23+W23+X23+Y23</f>
        <v>0</v>
      </c>
      <c r="AA23" s="48"/>
      <c r="AB23" s="235" t="str">
        <f t="shared" si="31"/>
        <v>2.1.A - Low - 5,000 ft/day</v>
      </c>
      <c r="AC23" s="235"/>
      <c r="AD23" s="32"/>
      <c r="AE23" s="17"/>
      <c r="AM23" s="1">
        <f>+AD$8*AD23+AE$8*AE23+AF$8*AF23+AG$8*AG23+AH$8*AH23+AI$8*AI23+AJ$8*AJ23+AK$8*AK23+AL$8*AL23</f>
        <v>0</v>
      </c>
    </row>
    <row r="24" spans="1:39" ht="14.25" customHeight="1" x14ac:dyDescent="0.2">
      <c r="A24" s="240" t="s">
        <v>65</v>
      </c>
      <c r="B24" s="240"/>
      <c r="C24" s="97"/>
      <c r="L24" s="80">
        <f>SUM(D24:K24)</f>
        <v>0</v>
      </c>
      <c r="M24" s="86">
        <f>+D$8*D24+E$8*E24+F$8*F24+G$8*G24+H$8*H24+I$8*I24+J$8*J24+K$8*K24</f>
        <v>0</v>
      </c>
      <c r="N24" s="35"/>
      <c r="O24" s="235" t="str">
        <f t="shared" si="5"/>
        <v>2.1.B - Medium - 2,500 ft/day</v>
      </c>
      <c r="P24" s="235"/>
      <c r="Q24" s="114">
        <f>+C24</f>
        <v>0</v>
      </c>
      <c r="R24" s="84" t="e">
        <f>+T24/S24</f>
        <v>#DIV/0!</v>
      </c>
      <c r="S24" s="47">
        <f t="shared" si="33"/>
        <v>0</v>
      </c>
      <c r="T24" s="2">
        <f t="shared" si="33"/>
        <v>0</v>
      </c>
      <c r="U24" s="2">
        <f>+T24*V$4</f>
        <v>0</v>
      </c>
      <c r="V24" s="2">
        <f>+T24*V$5</f>
        <v>0</v>
      </c>
      <c r="W24" s="2">
        <f>+AM24</f>
        <v>0</v>
      </c>
      <c r="X24" s="2">
        <v>0</v>
      </c>
      <c r="Y24" s="2">
        <f>(+T24*(1+V$3))*V$6</f>
        <v>0</v>
      </c>
      <c r="Z24" s="109">
        <f>+T24+U24+V24+W24+X24+Y24</f>
        <v>0</v>
      </c>
      <c r="AA24" s="48"/>
      <c r="AB24" s="235" t="str">
        <f t="shared" si="31"/>
        <v>2.1.B - Medium - 2,500 ft/day</v>
      </c>
      <c r="AC24" s="235"/>
      <c r="AD24" s="32"/>
      <c r="AE24" s="17"/>
      <c r="AF24" s="47"/>
      <c r="AG24" s="47"/>
      <c r="AH24" s="47"/>
      <c r="AK24" s="47"/>
      <c r="AL24" s="47"/>
      <c r="AM24" s="1">
        <f>+AD$8*AD24+AE$8*AE24+AF$8*AF24+AG$8*AG24+AH$8*AH24+AI$8*AI24+AJ$8*AJ24+AK$8*AK24+AL$8*AL24</f>
        <v>0</v>
      </c>
    </row>
    <row r="25" spans="1:39" ht="14.25" customHeight="1" x14ac:dyDescent="0.2">
      <c r="A25" s="240" t="s">
        <v>64</v>
      </c>
      <c r="B25" s="240"/>
      <c r="C25" s="97"/>
      <c r="L25" s="80">
        <f>SUM(D25:K25)</f>
        <v>0</v>
      </c>
      <c r="M25" s="86">
        <f>+D$8*D25+E$8*E25+F$8*F25+G$8*G25+H$8*H25+I$8*I25+J$8*J25+K$8*K25</f>
        <v>0</v>
      </c>
      <c r="N25" s="35"/>
      <c r="O25" s="235" t="str">
        <f t="shared" si="5"/>
        <v>2.1.C - High - 1,000 ft/day</v>
      </c>
      <c r="P25" s="235"/>
      <c r="Q25" s="114">
        <f>+C25</f>
        <v>0</v>
      </c>
      <c r="R25" s="84" t="e">
        <f>+T25/S25</f>
        <v>#DIV/0!</v>
      </c>
      <c r="S25" s="47">
        <f t="shared" si="33"/>
        <v>0</v>
      </c>
      <c r="T25" s="2">
        <f t="shared" si="33"/>
        <v>0</v>
      </c>
      <c r="U25" s="2">
        <f>+T25*V$4</f>
        <v>0</v>
      </c>
      <c r="V25" s="2">
        <f>+T25*V$5</f>
        <v>0</v>
      </c>
      <c r="W25" s="2">
        <f>+AM25</f>
        <v>0</v>
      </c>
      <c r="X25" s="2">
        <v>0</v>
      </c>
      <c r="Y25" s="2">
        <f>(+T25*(1+V$3))*V$6</f>
        <v>0</v>
      </c>
      <c r="Z25" s="109">
        <f>+T25+U25+V25+W25+X25+Y25</f>
        <v>0</v>
      </c>
      <c r="AA25" s="48"/>
      <c r="AB25" s="235" t="str">
        <f t="shared" si="31"/>
        <v>2.1.C - High - 1,000 ft/day</v>
      </c>
      <c r="AC25" s="235"/>
      <c r="AD25" s="32"/>
      <c r="AE25" s="17"/>
      <c r="AF25" s="47"/>
      <c r="AG25" s="47"/>
      <c r="AH25" s="47"/>
      <c r="AK25" s="47"/>
      <c r="AL25" s="47"/>
      <c r="AM25" s="1">
        <f>+AD$8*AD25+AE$8*AE25+AF$8*AF25+AG$8*AG25+AH$8*AH25+AI$8*AI25+AJ$8*AJ25+AK$8*AK25+AL$8*AL25</f>
        <v>0</v>
      </c>
    </row>
    <row r="26" spans="1:39" s="47" customFormat="1" ht="15.75" thickBot="1" x14ac:dyDescent="0.25">
      <c r="A26" s="129"/>
      <c r="B26" s="129"/>
      <c r="C26" s="130"/>
      <c r="D26" s="131"/>
      <c r="E26" s="131"/>
      <c r="F26" s="131"/>
      <c r="G26" s="131"/>
      <c r="H26" s="131"/>
      <c r="I26" s="131"/>
      <c r="J26" s="131"/>
      <c r="K26" s="131"/>
      <c r="L26" s="132"/>
      <c r="M26" s="149"/>
      <c r="N26" s="133"/>
      <c r="O26" s="129"/>
      <c r="P26" s="129"/>
      <c r="Q26" s="134"/>
      <c r="R26" s="160"/>
      <c r="S26" s="135"/>
      <c r="T26" s="176"/>
      <c r="U26" s="176"/>
      <c r="V26" s="176"/>
      <c r="W26" s="176"/>
      <c r="X26" s="176"/>
      <c r="Y26" s="176"/>
      <c r="Z26" s="177"/>
      <c r="AA26" s="136"/>
      <c r="AB26" s="129"/>
      <c r="AC26" s="129"/>
      <c r="AD26" s="137"/>
      <c r="AE26" s="135"/>
      <c r="AF26" s="135"/>
      <c r="AG26" s="135"/>
      <c r="AH26" s="135"/>
      <c r="AI26" s="135"/>
      <c r="AJ26" s="135"/>
      <c r="AK26" s="135"/>
      <c r="AL26" s="135"/>
      <c r="AM26" s="135"/>
    </row>
    <row r="27" spans="1:39" s="47" customFormat="1" ht="15.75" customHeight="1" thickTop="1" x14ac:dyDescent="0.25">
      <c r="A27" s="244" t="s">
        <v>78</v>
      </c>
      <c r="B27" s="244"/>
      <c r="C27" s="98"/>
      <c r="D27" s="105">
        <f>SUM(D23:D26)</f>
        <v>0</v>
      </c>
      <c r="E27" s="105">
        <f t="shared" ref="E27:M27" si="34">SUM(E23:E26)</f>
        <v>0</v>
      </c>
      <c r="F27" s="105">
        <f t="shared" si="34"/>
        <v>0</v>
      </c>
      <c r="G27" s="105">
        <f t="shared" si="34"/>
        <v>0</v>
      </c>
      <c r="H27" s="105">
        <f t="shared" si="34"/>
        <v>0</v>
      </c>
      <c r="I27" s="105">
        <f t="shared" si="34"/>
        <v>0</v>
      </c>
      <c r="J27" s="105">
        <f t="shared" si="34"/>
        <v>0</v>
      </c>
      <c r="K27" s="105">
        <f t="shared" si="34"/>
        <v>0</v>
      </c>
      <c r="L27" s="105">
        <f t="shared" si="34"/>
        <v>0</v>
      </c>
      <c r="M27" s="210">
        <f t="shared" si="34"/>
        <v>0</v>
      </c>
      <c r="N27" s="70"/>
      <c r="O27" s="244" t="str">
        <f>+A27</f>
        <v>Total - Quality Level B</v>
      </c>
      <c r="P27" s="244"/>
      <c r="Q27" s="116"/>
      <c r="R27" s="157"/>
      <c r="S27" s="217">
        <f>SUM(S23:S26)</f>
        <v>0</v>
      </c>
      <c r="T27" s="218">
        <f t="shared" ref="T27:Z27" si="35">SUM(T23:T26)</f>
        <v>0</v>
      </c>
      <c r="U27" s="218">
        <f t="shared" si="35"/>
        <v>0</v>
      </c>
      <c r="V27" s="218">
        <f t="shared" si="35"/>
        <v>0</v>
      </c>
      <c r="W27" s="218">
        <f t="shared" si="35"/>
        <v>0</v>
      </c>
      <c r="X27" s="218">
        <f t="shared" si="35"/>
        <v>0</v>
      </c>
      <c r="Y27" s="219">
        <f t="shared" si="35"/>
        <v>0</v>
      </c>
      <c r="Z27" s="220">
        <f t="shared" si="35"/>
        <v>0</v>
      </c>
      <c r="AA27" s="48"/>
      <c r="AB27" s="244" t="str">
        <f t="shared" ref="AB27:AB33" si="36">+A27</f>
        <v>Total - Quality Level B</v>
      </c>
      <c r="AC27" s="244"/>
      <c r="AD27" s="222">
        <f>SUM(AD23:AD26)</f>
        <v>0</v>
      </c>
      <c r="AE27" s="222">
        <f t="shared" ref="AE27:AM27" si="37">SUM(AE23:AE26)</f>
        <v>0</v>
      </c>
      <c r="AF27" s="222">
        <f t="shared" si="37"/>
        <v>0</v>
      </c>
      <c r="AG27" s="222">
        <f t="shared" si="37"/>
        <v>0</v>
      </c>
      <c r="AH27" s="222">
        <f t="shared" si="37"/>
        <v>0</v>
      </c>
      <c r="AI27" s="222">
        <f t="shared" si="37"/>
        <v>0</v>
      </c>
      <c r="AJ27" s="222">
        <f t="shared" si="37"/>
        <v>0</v>
      </c>
      <c r="AK27" s="222">
        <f t="shared" si="37"/>
        <v>0</v>
      </c>
      <c r="AL27" s="222">
        <f t="shared" si="37"/>
        <v>0</v>
      </c>
      <c r="AM27" s="223">
        <f t="shared" si="37"/>
        <v>0</v>
      </c>
    </row>
    <row r="28" spans="1:39" s="47" customFormat="1" ht="15" x14ac:dyDescent="0.2">
      <c r="A28" s="65"/>
      <c r="B28" s="65"/>
      <c r="C28" s="96"/>
      <c r="D28" s="100"/>
      <c r="E28" s="101"/>
      <c r="F28" s="101"/>
      <c r="G28" s="101"/>
      <c r="H28" s="101"/>
      <c r="I28" s="101"/>
      <c r="J28" s="101"/>
      <c r="K28" s="101"/>
      <c r="L28" s="81"/>
      <c r="M28" s="147"/>
      <c r="N28" s="35"/>
      <c r="O28" s="65"/>
      <c r="P28" s="65"/>
      <c r="Q28" s="114"/>
      <c r="R28" s="156"/>
      <c r="S28" s="12"/>
      <c r="T28" s="170"/>
      <c r="U28" s="170"/>
      <c r="V28" s="170"/>
      <c r="W28" s="170"/>
      <c r="X28" s="170"/>
      <c r="Y28" s="170"/>
      <c r="Z28" s="171"/>
      <c r="AA28" s="48"/>
      <c r="AB28" s="65"/>
      <c r="AC28" s="65"/>
      <c r="AD28" s="32"/>
      <c r="AE28" s="36"/>
      <c r="AF28" s="12"/>
      <c r="AG28" s="12"/>
      <c r="AH28" s="12"/>
      <c r="AI28" s="12"/>
      <c r="AJ28" s="12"/>
      <c r="AK28" s="12"/>
      <c r="AL28" s="12"/>
      <c r="AM28" s="12"/>
    </row>
    <row r="29" spans="1:39" x14ac:dyDescent="0.2">
      <c r="A29" s="231"/>
      <c r="B29" s="231"/>
      <c r="C29" s="94"/>
      <c r="N29" s="35"/>
      <c r="O29" s="231"/>
      <c r="P29" s="231"/>
      <c r="Q29" s="112"/>
      <c r="R29" s="84"/>
      <c r="S29" s="47"/>
      <c r="Z29" s="109"/>
      <c r="AA29" s="48"/>
      <c r="AB29" s="231"/>
      <c r="AC29" s="231"/>
      <c r="AD29" s="34"/>
      <c r="AE29" s="17"/>
      <c r="AF29" s="47"/>
      <c r="AG29" s="47"/>
      <c r="AH29" s="47"/>
      <c r="AK29" s="47"/>
      <c r="AL29" s="47"/>
      <c r="AM29" s="47"/>
    </row>
    <row r="30" spans="1:39" s="56" customFormat="1" ht="36" customHeight="1" x14ac:dyDescent="0.2">
      <c r="A30" s="239" t="s">
        <v>66</v>
      </c>
      <c r="B30" s="239"/>
      <c r="C30" s="93"/>
      <c r="D30" s="53"/>
      <c r="E30" s="54"/>
      <c r="F30" s="54"/>
      <c r="G30" s="54"/>
      <c r="H30" s="54"/>
      <c r="I30" s="54"/>
      <c r="J30" s="54"/>
      <c r="K30" s="54"/>
      <c r="L30" s="83"/>
      <c r="M30" s="145"/>
      <c r="O30" s="239" t="str">
        <f t="shared" ref="O30:O33" si="38">+A30</f>
        <v>  3 - TRAFFIC CONTROL</v>
      </c>
      <c r="P30" s="239"/>
      <c r="Q30" s="111"/>
      <c r="R30" s="159"/>
      <c r="S30" s="57"/>
      <c r="T30" s="174"/>
      <c r="U30" s="174"/>
      <c r="V30" s="174"/>
      <c r="W30" s="174"/>
      <c r="X30" s="174"/>
      <c r="Y30" s="174"/>
      <c r="Z30" s="175"/>
      <c r="AB30" s="239" t="str">
        <f t="shared" si="36"/>
        <v>  3 - TRAFFIC CONTROL</v>
      </c>
      <c r="AC30" s="239"/>
      <c r="AD30" s="52"/>
      <c r="AE30" s="55"/>
      <c r="AF30" s="57"/>
      <c r="AG30" s="57"/>
      <c r="AH30" s="57"/>
      <c r="AI30" s="57"/>
      <c r="AJ30" s="57"/>
      <c r="AK30" s="57"/>
      <c r="AL30" s="57"/>
      <c r="AM30" s="57"/>
    </row>
    <row r="31" spans="1:39" ht="15" customHeight="1" x14ac:dyDescent="0.2">
      <c r="A31" s="233" t="s">
        <v>67</v>
      </c>
      <c r="B31" s="233"/>
      <c r="C31" s="95"/>
      <c r="D31" s="60"/>
      <c r="E31" s="61"/>
      <c r="F31" s="61"/>
      <c r="G31" s="61"/>
      <c r="H31" s="61"/>
      <c r="I31" s="61"/>
      <c r="J31" s="61"/>
      <c r="K31" s="61"/>
      <c r="L31" s="79"/>
      <c r="M31" s="146"/>
      <c r="N31" s="35"/>
      <c r="O31" s="233" t="str">
        <f t="shared" si="38"/>
        <v>3.1 - Traffic Control</v>
      </c>
      <c r="P31" s="233"/>
      <c r="Q31" s="113"/>
      <c r="R31" s="85"/>
      <c r="S31" s="51"/>
      <c r="T31" s="87"/>
      <c r="U31" s="87"/>
      <c r="V31" s="87"/>
      <c r="W31" s="87"/>
      <c r="X31" s="87"/>
      <c r="Y31" s="87"/>
      <c r="Z31" s="110"/>
      <c r="AA31" s="48"/>
      <c r="AB31" s="233" t="str">
        <f t="shared" si="36"/>
        <v>3.1 - Traffic Control</v>
      </c>
      <c r="AC31" s="233"/>
      <c r="AD31" s="49"/>
      <c r="AE31" s="50"/>
      <c r="AF31" s="51"/>
      <c r="AG31" s="51"/>
      <c r="AH31" s="51"/>
      <c r="AI31" s="51"/>
      <c r="AJ31" s="51"/>
      <c r="AK31" s="51"/>
      <c r="AL31" s="51"/>
      <c r="AM31" s="51"/>
    </row>
    <row r="32" spans="1:39" ht="14.25" customHeight="1" x14ac:dyDescent="0.2">
      <c r="A32" s="240" t="s">
        <v>68</v>
      </c>
      <c r="B32" s="240"/>
      <c r="C32" s="96"/>
      <c r="L32" s="80">
        <f>SUM(D32:K32)</f>
        <v>0</v>
      </c>
      <c r="M32" s="86">
        <f>+D$8*D32+E$8*E32+F$8*F32+G$8*G32+H$8*H32+I$8*I32+J$8*J32+K$8*K32</f>
        <v>0</v>
      </c>
      <c r="N32" s="35"/>
      <c r="O32" s="240" t="str">
        <f t="shared" si="38"/>
        <v>3.1.A - Project Manager</v>
      </c>
      <c r="P32" s="240"/>
      <c r="Q32" s="114">
        <f>+C32</f>
        <v>0</v>
      </c>
      <c r="R32" s="84" t="e">
        <f>+T32/S32</f>
        <v>#DIV/0!</v>
      </c>
      <c r="S32" s="47">
        <f>+L32</f>
        <v>0</v>
      </c>
      <c r="T32" s="2">
        <f>+M32</f>
        <v>0</v>
      </c>
      <c r="U32" s="2">
        <f>+T32*V$4</f>
        <v>0</v>
      </c>
      <c r="V32" s="2">
        <f>+T32*V$5</f>
        <v>0</v>
      </c>
      <c r="W32" s="2">
        <f>+AM32</f>
        <v>0</v>
      </c>
      <c r="X32" s="2">
        <v>0</v>
      </c>
      <c r="Y32" s="2">
        <f>(+T32*(1+V$3))*V$6</f>
        <v>0</v>
      </c>
      <c r="Z32" s="109">
        <f>+T32+U32+V32+W32+X32+Y32</f>
        <v>0</v>
      </c>
      <c r="AA32" s="48"/>
      <c r="AB32" s="240" t="str">
        <f t="shared" si="36"/>
        <v>3.1.A - Project Manager</v>
      </c>
      <c r="AC32" s="240"/>
      <c r="AD32" s="32"/>
      <c r="AE32" s="17"/>
      <c r="AF32" s="47"/>
      <c r="AG32" s="47"/>
      <c r="AH32" s="47"/>
      <c r="AK32" s="47"/>
      <c r="AL32" s="47"/>
      <c r="AM32" s="1">
        <f>+AD$8*AD32+AE$8*AE32+AF$8*AF32+AG$8*AG32+AH$8*AH32+AI$8*AI32+AJ$8*AJ32+AK$8*AK32+AL$8*AL32</f>
        <v>0</v>
      </c>
    </row>
    <row r="33" spans="1:39" ht="14.25" customHeight="1" x14ac:dyDescent="0.2">
      <c r="A33" s="240" t="s">
        <v>69</v>
      </c>
      <c r="B33" s="240"/>
      <c r="C33" s="96"/>
      <c r="L33" s="80">
        <f>SUM(D33:K33)</f>
        <v>0</v>
      </c>
      <c r="M33" s="86">
        <f>+D$8*D33+E$8*E33+F$8*F33+G$8*G33+H$8*H33+I$8*I33+J$8*J33+K$8*K33</f>
        <v>0</v>
      </c>
      <c r="N33" s="35"/>
      <c r="O33" s="240" t="str">
        <f t="shared" si="38"/>
        <v>3.1.B - Labor</v>
      </c>
      <c r="P33" s="240"/>
      <c r="Q33" s="114">
        <f>+C33</f>
        <v>0</v>
      </c>
      <c r="R33" s="84" t="e">
        <f>+T33/S33</f>
        <v>#DIV/0!</v>
      </c>
      <c r="S33" s="47">
        <f>+L33</f>
        <v>0</v>
      </c>
      <c r="T33" s="2">
        <f>+M33</f>
        <v>0</v>
      </c>
      <c r="U33" s="2">
        <f>+T33*V$4</f>
        <v>0</v>
      </c>
      <c r="V33" s="2">
        <f>+T33*V$5</f>
        <v>0</v>
      </c>
      <c r="W33" s="2">
        <f>+AM33</f>
        <v>0</v>
      </c>
      <c r="X33" s="2">
        <v>0</v>
      </c>
      <c r="Y33" s="2">
        <f>(+T33*(1+V$3))*V$6</f>
        <v>0</v>
      </c>
      <c r="Z33" s="109">
        <f>+T33+U33+V33+W33+X33+Y33</f>
        <v>0</v>
      </c>
      <c r="AA33" s="48"/>
      <c r="AB33" s="240" t="str">
        <f t="shared" si="36"/>
        <v>3.1.B - Labor</v>
      </c>
      <c r="AC33" s="240"/>
      <c r="AD33" s="32"/>
      <c r="AE33" s="17"/>
      <c r="AF33" s="47"/>
      <c r="AG33" s="47"/>
      <c r="AH33" s="47"/>
      <c r="AK33" s="47"/>
      <c r="AL33" s="47"/>
      <c r="AM33" s="1">
        <f>+AD$8*AD33+AE$8*AE33+AF$8*AF33+AG$8*AG33+AH$8*AH33+AI$8*AI33+AJ$8*AJ33+AK$8*AK33+AL$8*AL33</f>
        <v>0</v>
      </c>
    </row>
    <row r="34" spans="1:39" s="47" customFormat="1" ht="15.75" thickBot="1" x14ac:dyDescent="0.25">
      <c r="A34" s="129"/>
      <c r="B34" s="129"/>
      <c r="C34" s="130"/>
      <c r="D34" s="131"/>
      <c r="E34" s="131"/>
      <c r="F34" s="131"/>
      <c r="G34" s="131"/>
      <c r="H34" s="131"/>
      <c r="I34" s="131"/>
      <c r="J34" s="131"/>
      <c r="K34" s="131"/>
      <c r="L34" s="132"/>
      <c r="M34" s="149"/>
      <c r="N34" s="133"/>
      <c r="O34" s="129"/>
      <c r="P34" s="129"/>
      <c r="Q34" s="134"/>
      <c r="R34" s="160"/>
      <c r="S34" s="135"/>
      <c r="T34" s="176"/>
      <c r="U34" s="176"/>
      <c r="V34" s="176"/>
      <c r="W34" s="176"/>
      <c r="X34" s="176"/>
      <c r="Y34" s="176"/>
      <c r="Z34" s="177"/>
      <c r="AA34" s="136"/>
      <c r="AB34" s="129"/>
      <c r="AC34" s="129"/>
      <c r="AD34" s="137"/>
      <c r="AE34" s="135"/>
      <c r="AF34" s="135"/>
      <c r="AG34" s="135"/>
      <c r="AH34" s="135"/>
      <c r="AI34" s="135"/>
      <c r="AJ34" s="135"/>
      <c r="AK34" s="135"/>
      <c r="AL34" s="135"/>
      <c r="AM34" s="135"/>
    </row>
    <row r="35" spans="1:39" s="47" customFormat="1" ht="15" customHeight="1" thickTop="1" x14ac:dyDescent="0.25">
      <c r="A35" s="244" t="s">
        <v>77</v>
      </c>
      <c r="B35" s="244"/>
      <c r="C35" s="98"/>
      <c r="D35" s="105">
        <f>SUM(D32:D34)</f>
        <v>0</v>
      </c>
      <c r="E35" s="105">
        <f t="shared" ref="E35:M35" si="39">SUM(E32:E34)</f>
        <v>0</v>
      </c>
      <c r="F35" s="105">
        <f t="shared" si="39"/>
        <v>0</v>
      </c>
      <c r="G35" s="105">
        <f t="shared" si="39"/>
        <v>0</v>
      </c>
      <c r="H35" s="105">
        <f t="shared" si="39"/>
        <v>0</v>
      </c>
      <c r="I35" s="105">
        <f t="shared" si="39"/>
        <v>0</v>
      </c>
      <c r="J35" s="105">
        <f t="shared" si="39"/>
        <v>0</v>
      </c>
      <c r="K35" s="105">
        <f t="shared" si="39"/>
        <v>0</v>
      </c>
      <c r="L35" s="105">
        <f t="shared" si="39"/>
        <v>0</v>
      </c>
      <c r="M35" s="210">
        <f t="shared" si="39"/>
        <v>0</v>
      </c>
      <c r="N35" s="70"/>
      <c r="O35" s="244" t="str">
        <f>+A35</f>
        <v>Total - 3 Traffic Control</v>
      </c>
      <c r="P35" s="244"/>
      <c r="Q35" s="116"/>
      <c r="R35" s="157"/>
      <c r="S35" s="217">
        <f>SUM(S32:S34)</f>
        <v>0</v>
      </c>
      <c r="T35" s="218">
        <f t="shared" ref="T35:Z35" si="40">SUM(T32:T34)</f>
        <v>0</v>
      </c>
      <c r="U35" s="218">
        <f t="shared" si="40"/>
        <v>0</v>
      </c>
      <c r="V35" s="218">
        <f t="shared" si="40"/>
        <v>0</v>
      </c>
      <c r="W35" s="218">
        <f t="shared" si="40"/>
        <v>0</v>
      </c>
      <c r="X35" s="218">
        <f t="shared" si="40"/>
        <v>0</v>
      </c>
      <c r="Y35" s="219">
        <f t="shared" si="40"/>
        <v>0</v>
      </c>
      <c r="Z35" s="220">
        <f t="shared" si="40"/>
        <v>0</v>
      </c>
      <c r="AA35" s="48"/>
      <c r="AB35" s="244" t="str">
        <f t="shared" ref="AB35:AB44" si="41">+A35</f>
        <v>Total - 3 Traffic Control</v>
      </c>
      <c r="AC35" s="244"/>
      <c r="AD35" s="222">
        <f>SUM(AD32:AD34)</f>
        <v>0</v>
      </c>
      <c r="AE35" s="222">
        <f t="shared" ref="AE35:AM35" si="42">SUM(AE32:AE34)</f>
        <v>0</v>
      </c>
      <c r="AF35" s="222">
        <f t="shared" si="42"/>
        <v>0</v>
      </c>
      <c r="AG35" s="222">
        <f t="shared" si="42"/>
        <v>0</v>
      </c>
      <c r="AH35" s="222">
        <f t="shared" si="42"/>
        <v>0</v>
      </c>
      <c r="AI35" s="222">
        <f t="shared" si="42"/>
        <v>0</v>
      </c>
      <c r="AJ35" s="222">
        <f t="shared" si="42"/>
        <v>0</v>
      </c>
      <c r="AK35" s="222">
        <f t="shared" si="42"/>
        <v>0</v>
      </c>
      <c r="AL35" s="222">
        <f t="shared" si="42"/>
        <v>0</v>
      </c>
      <c r="AM35" s="223">
        <f t="shared" si="42"/>
        <v>0</v>
      </c>
    </row>
    <row r="36" spans="1:39" s="47" customFormat="1" ht="15" x14ac:dyDescent="0.2">
      <c r="A36" s="65"/>
      <c r="B36" s="65"/>
      <c r="C36" s="96"/>
      <c r="D36" s="100"/>
      <c r="E36" s="101"/>
      <c r="F36" s="101"/>
      <c r="G36" s="101"/>
      <c r="H36" s="101"/>
      <c r="I36" s="101"/>
      <c r="J36" s="101"/>
      <c r="K36" s="101"/>
      <c r="L36" s="81"/>
      <c r="M36" s="147"/>
      <c r="N36" s="35"/>
      <c r="O36" s="65"/>
      <c r="P36" s="65"/>
      <c r="Q36" s="114"/>
      <c r="R36" s="156"/>
      <c r="S36" s="12"/>
      <c r="T36" s="170"/>
      <c r="U36" s="170"/>
      <c r="V36" s="170"/>
      <c r="W36" s="170"/>
      <c r="X36" s="170"/>
      <c r="Y36" s="170"/>
      <c r="Z36" s="171"/>
      <c r="AA36" s="48"/>
      <c r="AB36" s="65"/>
      <c r="AC36" s="65"/>
      <c r="AD36" s="32"/>
      <c r="AE36" s="36"/>
      <c r="AF36" s="12"/>
      <c r="AG36" s="12"/>
      <c r="AH36" s="12"/>
      <c r="AI36" s="12"/>
      <c r="AJ36" s="12"/>
      <c r="AK36" s="12"/>
      <c r="AL36" s="12"/>
      <c r="AM36" s="12"/>
    </row>
    <row r="37" spans="1:39" x14ac:dyDescent="0.2">
      <c r="A37" s="231"/>
      <c r="B37" s="231"/>
      <c r="C37" s="94"/>
      <c r="N37" s="35"/>
      <c r="O37" s="231"/>
      <c r="P37" s="231"/>
      <c r="Q37" s="112"/>
      <c r="R37" s="84"/>
      <c r="S37" s="47"/>
      <c r="Z37" s="109"/>
      <c r="AA37" s="48"/>
      <c r="AB37" s="231"/>
      <c r="AC37" s="231"/>
      <c r="AD37" s="34"/>
      <c r="AE37" s="17"/>
      <c r="AF37" s="47"/>
      <c r="AG37" s="47"/>
      <c r="AH37" s="47"/>
      <c r="AK37" s="47"/>
      <c r="AL37" s="47"/>
      <c r="AM37" s="47"/>
    </row>
    <row r="38" spans="1:39" s="64" customFormat="1" ht="36" customHeight="1" x14ac:dyDescent="0.2">
      <c r="A38" s="239" t="s">
        <v>70</v>
      </c>
      <c r="B38" s="239"/>
      <c r="C38" s="93"/>
      <c r="D38" s="53"/>
      <c r="E38" s="54"/>
      <c r="F38" s="54"/>
      <c r="G38" s="54"/>
      <c r="H38" s="54"/>
      <c r="I38" s="54"/>
      <c r="J38" s="54"/>
      <c r="K38" s="54"/>
      <c r="L38" s="83"/>
      <c r="M38" s="145"/>
      <c r="N38" s="62"/>
      <c r="O38" s="239" t="str">
        <f t="shared" ref="O38:O44" si="43">+A38</f>
        <v>  4 - MISCELLANEOUS</v>
      </c>
      <c r="P38" s="239"/>
      <c r="Q38" s="111"/>
      <c r="R38" s="159"/>
      <c r="S38" s="57"/>
      <c r="T38" s="174"/>
      <c r="U38" s="174"/>
      <c r="V38" s="174"/>
      <c r="W38" s="174"/>
      <c r="X38" s="174"/>
      <c r="Y38" s="174"/>
      <c r="Z38" s="175"/>
      <c r="AA38" s="62"/>
      <c r="AB38" s="239" t="str">
        <f t="shared" si="41"/>
        <v>  4 - MISCELLANEOUS</v>
      </c>
      <c r="AC38" s="239"/>
      <c r="AD38" s="52"/>
      <c r="AE38" s="55"/>
      <c r="AF38" s="57"/>
      <c r="AG38" s="57"/>
      <c r="AH38" s="57"/>
      <c r="AI38" s="57"/>
      <c r="AJ38" s="57"/>
      <c r="AK38" s="57"/>
      <c r="AL38" s="57"/>
      <c r="AM38" s="57"/>
    </row>
    <row r="39" spans="1:39" ht="15" customHeight="1" x14ac:dyDescent="0.2">
      <c r="A39" s="233" t="s">
        <v>76</v>
      </c>
      <c r="B39" s="233"/>
      <c r="C39" s="95"/>
      <c r="D39" s="60"/>
      <c r="E39" s="61"/>
      <c r="F39" s="61"/>
      <c r="G39" s="61"/>
      <c r="H39" s="61"/>
      <c r="I39" s="61"/>
      <c r="J39" s="61"/>
      <c r="K39" s="61"/>
      <c r="L39" s="79"/>
      <c r="M39" s="146"/>
      <c r="N39" s="35"/>
      <c r="O39" s="233" t="str">
        <f t="shared" si="43"/>
        <v>4.1 - Miscellaneous</v>
      </c>
      <c r="P39" s="233"/>
      <c r="Q39" s="113"/>
      <c r="R39" s="85"/>
      <c r="S39" s="51"/>
      <c r="T39" s="87"/>
      <c r="U39" s="87"/>
      <c r="V39" s="87"/>
      <c r="W39" s="87"/>
      <c r="X39" s="87"/>
      <c r="Y39" s="87"/>
      <c r="Z39" s="110"/>
      <c r="AA39" s="48"/>
      <c r="AB39" s="233" t="str">
        <f t="shared" si="41"/>
        <v>4.1 - Miscellaneous</v>
      </c>
      <c r="AC39" s="233"/>
      <c r="AD39" s="49"/>
      <c r="AE39" s="50"/>
      <c r="AF39" s="51"/>
      <c r="AG39" s="51"/>
      <c r="AH39" s="51"/>
      <c r="AI39" s="51"/>
      <c r="AJ39" s="51"/>
      <c r="AK39" s="51"/>
      <c r="AL39" s="51"/>
      <c r="AM39" s="51"/>
    </row>
    <row r="40" spans="1:39" s="47" customFormat="1" ht="14.25" customHeight="1" x14ac:dyDescent="0.2">
      <c r="A40" s="240" t="s">
        <v>71</v>
      </c>
      <c r="B40" s="240"/>
      <c r="C40" s="96"/>
      <c r="D40" s="18"/>
      <c r="E40" s="6"/>
      <c r="F40" s="6"/>
      <c r="G40" s="6"/>
      <c r="H40" s="6"/>
      <c r="I40" s="6"/>
      <c r="J40" s="6"/>
      <c r="K40" s="6"/>
      <c r="L40" s="80">
        <f>SUM(D40:K40)</f>
        <v>0</v>
      </c>
      <c r="M40" s="86">
        <f>+D$8*D40+E$8*E40+F$8*F40+G$8*G40+H$8*H40+I$8*I40+J$8*J40+K$8*K40</f>
        <v>0</v>
      </c>
      <c r="N40" s="35"/>
      <c r="O40" s="240" t="str">
        <f t="shared" si="43"/>
        <v>4.2.A - Permit Fees</v>
      </c>
      <c r="P40" s="240"/>
      <c r="Q40" s="114">
        <f>+C40</f>
        <v>0</v>
      </c>
      <c r="R40" s="84" t="e">
        <f>+T40/S40</f>
        <v>#DIV/0!</v>
      </c>
      <c r="S40" s="47">
        <f t="shared" ref="S40:T44" si="44">+L40</f>
        <v>0</v>
      </c>
      <c r="T40" s="2">
        <f t="shared" si="44"/>
        <v>0</v>
      </c>
      <c r="U40" s="2">
        <f>+T40*V$4</f>
        <v>0</v>
      </c>
      <c r="V40" s="2">
        <f>+T40*V$5</f>
        <v>0</v>
      </c>
      <c r="W40" s="2">
        <f>+AM40</f>
        <v>0</v>
      </c>
      <c r="X40" s="2">
        <v>0</v>
      </c>
      <c r="Y40" s="2">
        <f>(+T40*(1+V$3))*V$6</f>
        <v>0</v>
      </c>
      <c r="Z40" s="109">
        <f>+T40+U40+V40+W40+X40+Y40</f>
        <v>0</v>
      </c>
      <c r="AA40" s="48"/>
      <c r="AB40" s="240" t="str">
        <f t="shared" si="41"/>
        <v>4.2.A - Permit Fees</v>
      </c>
      <c r="AC40" s="240"/>
      <c r="AD40" s="32"/>
      <c r="AE40" s="17"/>
      <c r="AM40" s="1">
        <f>+AD$8*AD40+AE$8*AE40+AF$8*AF40+AG$8*AG40+AH$8*AH40+AI$8*AI40+AJ$8*AJ40+AK$8*AK40+AL$8*AL40</f>
        <v>0</v>
      </c>
    </row>
    <row r="41" spans="1:39" s="47" customFormat="1" ht="14.25" customHeight="1" x14ac:dyDescent="0.2">
      <c r="A41" s="240" t="s">
        <v>72</v>
      </c>
      <c r="B41" s="240"/>
      <c r="C41" s="96"/>
      <c r="D41" s="18"/>
      <c r="E41" s="6"/>
      <c r="F41" s="6"/>
      <c r="G41" s="6"/>
      <c r="H41" s="6"/>
      <c r="I41" s="6"/>
      <c r="J41" s="6"/>
      <c r="K41" s="6"/>
      <c r="L41" s="80">
        <f>SUM(D41:K41)</f>
        <v>0</v>
      </c>
      <c r="M41" s="86">
        <f>+D$8*D41+E$8*E41+F$8*F41+G$8*G41+H$8*H41+I$8*I41+J$8*J41+K$8*K41</f>
        <v>0</v>
      </c>
      <c r="N41" s="35"/>
      <c r="O41" s="240" t="str">
        <f t="shared" si="43"/>
        <v>4.2.B - Design / Surveying Vechicle</v>
      </c>
      <c r="P41" s="240"/>
      <c r="Q41" s="114">
        <f>+C41</f>
        <v>0</v>
      </c>
      <c r="R41" s="84" t="e">
        <f>+T41/S41</f>
        <v>#DIV/0!</v>
      </c>
      <c r="S41" s="47">
        <f t="shared" si="44"/>
        <v>0</v>
      </c>
      <c r="T41" s="2">
        <f t="shared" si="44"/>
        <v>0</v>
      </c>
      <c r="U41" s="2">
        <f>+T41*V$4</f>
        <v>0</v>
      </c>
      <c r="V41" s="2">
        <f>+T41*V$5</f>
        <v>0</v>
      </c>
      <c r="W41" s="2">
        <f>+AM41</f>
        <v>0</v>
      </c>
      <c r="X41" s="2">
        <v>0</v>
      </c>
      <c r="Y41" s="2">
        <f>(+T41*(1+V$3))*V$6</f>
        <v>0</v>
      </c>
      <c r="Z41" s="109">
        <f>+T41+U41+V41+W41+X41+Y41</f>
        <v>0</v>
      </c>
      <c r="AA41" s="48"/>
      <c r="AB41" s="240" t="str">
        <f t="shared" si="41"/>
        <v>4.2.B - Design / Surveying Vechicle</v>
      </c>
      <c r="AC41" s="240"/>
      <c r="AD41" s="32"/>
      <c r="AE41" s="17"/>
      <c r="AM41" s="1">
        <f>+AD$8*AD41+AE$8*AE41+AF$8*AF41+AG$8*AG41+AH$8*AH41+AI$8*AI41+AJ$8*AJ41+AK$8*AK41+AL$8*AL41</f>
        <v>0</v>
      </c>
    </row>
    <row r="42" spans="1:39" s="47" customFormat="1" ht="14.25" customHeight="1" x14ac:dyDescent="0.2">
      <c r="A42" s="240" t="s">
        <v>73</v>
      </c>
      <c r="B42" s="240"/>
      <c r="C42" s="96"/>
      <c r="D42" s="18"/>
      <c r="E42" s="6"/>
      <c r="F42" s="6"/>
      <c r="G42" s="6"/>
      <c r="H42" s="6"/>
      <c r="I42" s="6"/>
      <c r="J42" s="6"/>
      <c r="K42" s="6"/>
      <c r="L42" s="80">
        <f>SUM(D42:K42)</f>
        <v>0</v>
      </c>
      <c r="M42" s="86">
        <f>+D$8*D42+E$8*E42+F$8*F42+G$8*G42+H$8*H42+I$8*I42+J$8*J42+K$8*K42</f>
        <v>0</v>
      </c>
      <c r="N42" s="35"/>
      <c r="O42" s="240" t="str">
        <f t="shared" si="43"/>
        <v>4.2.C - Vacum Truck</v>
      </c>
      <c r="P42" s="240"/>
      <c r="Q42" s="114">
        <f>+C42</f>
        <v>0</v>
      </c>
      <c r="R42" s="84" t="e">
        <f>+T42/S42</f>
        <v>#DIV/0!</v>
      </c>
      <c r="S42" s="47">
        <f t="shared" si="44"/>
        <v>0</v>
      </c>
      <c r="T42" s="2">
        <f t="shared" si="44"/>
        <v>0</v>
      </c>
      <c r="U42" s="2">
        <f>+T42*V$4</f>
        <v>0</v>
      </c>
      <c r="V42" s="2">
        <f>+T42*V$5</f>
        <v>0</v>
      </c>
      <c r="W42" s="2">
        <f>+AM42</f>
        <v>0</v>
      </c>
      <c r="X42" s="2">
        <v>0</v>
      </c>
      <c r="Y42" s="2">
        <f>(+T42*(1+V$3))*V$6</f>
        <v>0</v>
      </c>
      <c r="Z42" s="109">
        <f>+T42+U42+V42+W42+X42+Y42</f>
        <v>0</v>
      </c>
      <c r="AA42" s="48"/>
      <c r="AB42" s="240" t="str">
        <f t="shared" si="41"/>
        <v>4.2.C - Vacum Truck</v>
      </c>
      <c r="AC42" s="240"/>
      <c r="AD42" s="32"/>
      <c r="AE42" s="17"/>
      <c r="AM42" s="1">
        <f>+AD$8*AD42+AE$8*AE42+AF$8*AF42+AG$8*AG42+AH$8*AH42+AI$8*AI42+AJ$8*AJ42+AK$8*AK42+AL$8*AL42</f>
        <v>0</v>
      </c>
    </row>
    <row r="43" spans="1:39" s="47" customFormat="1" ht="14.25" customHeight="1" x14ac:dyDescent="0.2">
      <c r="A43" s="240" t="s">
        <v>92</v>
      </c>
      <c r="B43" s="240"/>
      <c r="C43" s="96"/>
      <c r="D43" s="18"/>
      <c r="E43" s="6"/>
      <c r="F43" s="6"/>
      <c r="G43" s="6"/>
      <c r="H43" s="6"/>
      <c r="I43" s="6"/>
      <c r="J43" s="6"/>
      <c r="K43" s="6"/>
      <c r="L43" s="80">
        <f>SUM(D43:K43)</f>
        <v>0</v>
      </c>
      <c r="M43" s="86">
        <f>+D$8*D43+E$8*E43+F$8*F43+G$8*G43+H$8*H43+I$8*I43+J$8*J43+K$8*K43</f>
        <v>0</v>
      </c>
      <c r="N43" s="35"/>
      <c r="O43" s="240" t="str">
        <f t="shared" si="43"/>
        <v>4.2.D - Mileage</v>
      </c>
      <c r="P43" s="240"/>
      <c r="Q43" s="114">
        <f>+C43</f>
        <v>0</v>
      </c>
      <c r="R43" s="84" t="e">
        <f>+T43/S43</f>
        <v>#DIV/0!</v>
      </c>
      <c r="S43" s="47">
        <f t="shared" si="44"/>
        <v>0</v>
      </c>
      <c r="T43" s="2">
        <f t="shared" si="44"/>
        <v>0</v>
      </c>
      <c r="U43" s="2">
        <f>+T43*V$4</f>
        <v>0</v>
      </c>
      <c r="V43" s="2">
        <f>+T43*V$5</f>
        <v>0</v>
      </c>
      <c r="W43" s="2">
        <f>+AM43</f>
        <v>0</v>
      </c>
      <c r="X43" s="2">
        <v>0</v>
      </c>
      <c r="Y43" s="2">
        <f>(+T43*(1+V$3))*V$6</f>
        <v>0</v>
      </c>
      <c r="Z43" s="109">
        <f>+T43+U43+V43+W43+X43+Y43</f>
        <v>0</v>
      </c>
      <c r="AA43" s="48"/>
      <c r="AB43" s="240" t="str">
        <f t="shared" si="41"/>
        <v>4.2.D - Mileage</v>
      </c>
      <c r="AC43" s="240"/>
      <c r="AD43" s="32"/>
      <c r="AE43" s="17"/>
      <c r="AM43" s="1">
        <f>+AD$8*AD43+AE$8*AE43+AF$8*AF43+AG$8*AG43+AH$8*AH43+AI$8*AI43+AJ$8*AJ43+AK$8*AK43+AL$8*AL43</f>
        <v>0</v>
      </c>
    </row>
    <row r="44" spans="1:39" s="47" customFormat="1" ht="14.25" customHeight="1" x14ac:dyDescent="0.2">
      <c r="A44" s="240" t="s">
        <v>74</v>
      </c>
      <c r="B44" s="240"/>
      <c r="C44" s="96"/>
      <c r="D44" s="18"/>
      <c r="E44" s="6"/>
      <c r="F44" s="6"/>
      <c r="G44" s="6"/>
      <c r="H44" s="6"/>
      <c r="I44" s="6"/>
      <c r="J44" s="6"/>
      <c r="K44" s="6"/>
      <c r="L44" s="80">
        <f>SUM(D44:K44)</f>
        <v>0</v>
      </c>
      <c r="M44" s="86">
        <f>+D$8*D44+E$8*E44+F$8*F44+G$8*G44+H$8*H44+I$8*I44+J$8*J44+K$8*K44</f>
        <v>0</v>
      </c>
      <c r="N44" s="35"/>
      <c r="O44" s="240" t="str">
        <f t="shared" si="43"/>
        <v>4.2.E - Other</v>
      </c>
      <c r="P44" s="240"/>
      <c r="Q44" s="114">
        <f>+C44</f>
        <v>0</v>
      </c>
      <c r="R44" s="84" t="e">
        <f>+T44/S44</f>
        <v>#DIV/0!</v>
      </c>
      <c r="S44" s="47">
        <f t="shared" si="44"/>
        <v>0</v>
      </c>
      <c r="T44" s="2">
        <f t="shared" si="44"/>
        <v>0</v>
      </c>
      <c r="U44" s="2">
        <f>+T44*V$4</f>
        <v>0</v>
      </c>
      <c r="V44" s="2">
        <f>+T44*V$5</f>
        <v>0</v>
      </c>
      <c r="W44" s="2">
        <f>+AM44</f>
        <v>0</v>
      </c>
      <c r="X44" s="2">
        <v>0</v>
      </c>
      <c r="Y44" s="2">
        <f>(+T44*(1+V$3))*V$6</f>
        <v>0</v>
      </c>
      <c r="Z44" s="109">
        <f>+T44+U44+V44+W44+X44+Y44</f>
        <v>0</v>
      </c>
      <c r="AA44" s="48"/>
      <c r="AB44" s="240" t="str">
        <f t="shared" si="41"/>
        <v>4.2.E - Other</v>
      </c>
      <c r="AC44" s="240"/>
      <c r="AD44" s="32"/>
      <c r="AE44" s="17"/>
      <c r="AM44" s="1">
        <f>+AD$8*AD44+AE$8*AE44+AF$8*AF44+AG$8*AG44+AH$8*AH44+AI$8*AI44+AJ$8*AJ44+AK$8*AK44+AL$8*AL44</f>
        <v>0</v>
      </c>
    </row>
    <row r="45" spans="1:39" x14ac:dyDescent="0.2">
      <c r="A45" s="231"/>
      <c r="B45" s="231"/>
      <c r="C45" s="94"/>
      <c r="N45" s="35"/>
      <c r="O45" s="231"/>
      <c r="P45" s="231"/>
      <c r="Q45" s="112"/>
      <c r="R45" s="84"/>
      <c r="S45" s="47"/>
      <c r="Z45" s="109"/>
      <c r="AA45" s="48"/>
      <c r="AB45" s="231"/>
      <c r="AC45" s="231"/>
      <c r="AD45" s="34"/>
      <c r="AE45" s="17"/>
      <c r="AF45" s="47"/>
      <c r="AG45" s="47"/>
      <c r="AH45" s="47"/>
      <c r="AK45" s="47"/>
      <c r="AL45" s="47"/>
      <c r="AM45" s="47"/>
    </row>
    <row r="46" spans="1:39" s="47" customFormat="1" ht="14.25" customHeight="1" x14ac:dyDescent="0.25">
      <c r="A46" s="244" t="s">
        <v>80</v>
      </c>
      <c r="B46" s="244"/>
      <c r="C46" s="98"/>
      <c r="D46" s="105">
        <f>SUM(D40:D45)</f>
        <v>0</v>
      </c>
      <c r="E46" s="105">
        <f t="shared" ref="E46:M46" si="45">SUM(E40:E45)</f>
        <v>0</v>
      </c>
      <c r="F46" s="105">
        <f t="shared" si="45"/>
        <v>0</v>
      </c>
      <c r="G46" s="105">
        <f t="shared" si="45"/>
        <v>0</v>
      </c>
      <c r="H46" s="105">
        <f t="shared" si="45"/>
        <v>0</v>
      </c>
      <c r="I46" s="105">
        <f t="shared" si="45"/>
        <v>0</v>
      </c>
      <c r="J46" s="105">
        <f t="shared" si="45"/>
        <v>0</v>
      </c>
      <c r="K46" s="105">
        <f t="shared" si="45"/>
        <v>0</v>
      </c>
      <c r="L46" s="105">
        <f t="shared" si="45"/>
        <v>0</v>
      </c>
      <c r="M46" s="210">
        <f t="shared" si="45"/>
        <v>0</v>
      </c>
      <c r="N46" s="70"/>
      <c r="O46" s="244" t="str">
        <f>+A46</f>
        <v>TOTAL - Miscellaneous</v>
      </c>
      <c r="P46" s="244"/>
      <c r="Q46" s="118"/>
      <c r="R46" s="157"/>
      <c r="S46" s="217">
        <f>SUM(S40:S45)</f>
        <v>0</v>
      </c>
      <c r="T46" s="218">
        <f t="shared" ref="T46:Z46" si="46">SUM(T40:T45)</f>
        <v>0</v>
      </c>
      <c r="U46" s="218">
        <f t="shared" si="46"/>
        <v>0</v>
      </c>
      <c r="V46" s="218">
        <f t="shared" si="46"/>
        <v>0</v>
      </c>
      <c r="W46" s="218">
        <f t="shared" si="46"/>
        <v>0</v>
      </c>
      <c r="X46" s="218">
        <f t="shared" si="46"/>
        <v>0</v>
      </c>
      <c r="Y46" s="219">
        <f t="shared" si="46"/>
        <v>0</v>
      </c>
      <c r="Z46" s="220">
        <f t="shared" si="46"/>
        <v>0</v>
      </c>
      <c r="AA46" s="48"/>
      <c r="AB46" s="244" t="str">
        <f t="shared" ref="AB46" si="47">+A46</f>
        <v>TOTAL - Miscellaneous</v>
      </c>
      <c r="AC46" s="244"/>
      <c r="AD46" s="69">
        <f>SUM(AD40:AD45)</f>
        <v>0</v>
      </c>
      <c r="AE46" s="69">
        <f t="shared" ref="AE46:AM46" si="48">SUM(AE40:AE45)</f>
        <v>0</v>
      </c>
      <c r="AF46" s="69">
        <f t="shared" si="48"/>
        <v>0</v>
      </c>
      <c r="AG46" s="69">
        <f t="shared" si="48"/>
        <v>0</v>
      </c>
      <c r="AH46" s="69">
        <f t="shared" si="48"/>
        <v>0</v>
      </c>
      <c r="AI46" s="69">
        <f t="shared" si="48"/>
        <v>0</v>
      </c>
      <c r="AJ46" s="69">
        <f t="shared" si="48"/>
        <v>0</v>
      </c>
      <c r="AK46" s="69">
        <f t="shared" si="48"/>
        <v>0</v>
      </c>
      <c r="AL46" s="69">
        <f t="shared" si="48"/>
        <v>0</v>
      </c>
      <c r="AM46" s="224">
        <f t="shared" si="48"/>
        <v>0</v>
      </c>
    </row>
    <row r="47" spans="1:39" s="47" customFormat="1" ht="15" hidden="1" x14ac:dyDescent="0.2">
      <c r="A47" s="65"/>
      <c r="B47" s="65"/>
      <c r="C47" s="97"/>
      <c r="D47" s="100"/>
      <c r="E47" s="101"/>
      <c r="F47" s="101"/>
      <c r="G47" s="101"/>
      <c r="H47" s="101"/>
      <c r="I47" s="101"/>
      <c r="J47" s="101"/>
      <c r="K47" s="101"/>
      <c r="L47" s="81"/>
      <c r="M47" s="147"/>
      <c r="N47" s="35"/>
      <c r="O47" s="65"/>
      <c r="P47" s="65"/>
      <c r="Q47" s="115"/>
      <c r="R47" s="156"/>
      <c r="S47" s="12"/>
      <c r="T47" s="170"/>
      <c r="U47" s="170"/>
      <c r="V47" s="170"/>
      <c r="W47" s="170"/>
      <c r="X47" s="170"/>
      <c r="Y47" s="170"/>
      <c r="Z47" s="171"/>
      <c r="AA47" s="48"/>
      <c r="AB47" s="65"/>
      <c r="AC47" s="65"/>
      <c r="AD47" s="33"/>
      <c r="AE47" s="36"/>
      <c r="AF47" s="12"/>
      <c r="AG47" s="12"/>
      <c r="AH47" s="12"/>
      <c r="AI47" s="12"/>
      <c r="AJ47" s="12"/>
      <c r="AK47" s="12"/>
      <c r="AL47" s="12"/>
      <c r="AM47" s="12"/>
    </row>
    <row r="48" spans="1:39" hidden="1" x14ac:dyDescent="0.2">
      <c r="A48" s="231"/>
      <c r="B48" s="231"/>
      <c r="C48" s="94"/>
      <c r="N48" s="35"/>
      <c r="O48" s="231"/>
      <c r="P48" s="231"/>
      <c r="Q48" s="112"/>
      <c r="R48" s="84"/>
      <c r="S48" s="47"/>
      <c r="Z48" s="109"/>
      <c r="AA48" s="48"/>
      <c r="AB48" s="231"/>
      <c r="AC48" s="231"/>
      <c r="AD48" s="34"/>
      <c r="AE48" s="17"/>
      <c r="AF48" s="47"/>
      <c r="AG48" s="47"/>
      <c r="AH48" s="47"/>
      <c r="AK48" s="47"/>
      <c r="AL48" s="47"/>
      <c r="AM48" s="47"/>
    </row>
    <row r="49" spans="1:39" x14ac:dyDescent="0.2">
      <c r="A49" s="40"/>
      <c r="B49" s="40"/>
      <c r="O49" s="40"/>
      <c r="P49" s="40"/>
      <c r="Q49" s="36"/>
      <c r="R49" s="84"/>
      <c r="S49" s="47"/>
      <c r="AB49" s="40"/>
      <c r="AC49" s="40"/>
      <c r="AD49" s="36"/>
      <c r="AE49" s="17"/>
      <c r="AF49" s="47"/>
      <c r="AG49" s="47"/>
      <c r="AH49" s="47"/>
      <c r="AK49" s="47"/>
      <c r="AL49" s="47"/>
      <c r="AM49" s="47"/>
    </row>
    <row r="50" spans="1:39" ht="28.5" customHeight="1" x14ac:dyDescent="0.3">
      <c r="A50" s="243" t="s">
        <v>30</v>
      </c>
      <c r="B50" s="243"/>
      <c r="D50" s="138">
        <f t="shared" ref="D50:M50" si="49">SUM(D46,D35,D27,D18)</f>
        <v>0</v>
      </c>
      <c r="E50" s="138">
        <f t="shared" si="49"/>
        <v>0</v>
      </c>
      <c r="F50" s="138">
        <f t="shared" si="49"/>
        <v>0</v>
      </c>
      <c r="G50" s="138">
        <f t="shared" si="49"/>
        <v>0</v>
      </c>
      <c r="H50" s="138">
        <f t="shared" si="49"/>
        <v>0</v>
      </c>
      <c r="I50" s="138">
        <f t="shared" si="49"/>
        <v>0</v>
      </c>
      <c r="J50" s="138">
        <f t="shared" si="49"/>
        <v>0</v>
      </c>
      <c r="K50" s="138">
        <f t="shared" si="49"/>
        <v>0</v>
      </c>
      <c r="L50" s="214">
        <f t="shared" si="49"/>
        <v>0</v>
      </c>
      <c r="M50" s="212">
        <f t="shared" si="49"/>
        <v>0</v>
      </c>
      <c r="N50" s="206"/>
      <c r="O50" s="243" t="str">
        <f>+A50</f>
        <v>TOTAL AUTHORIZED PARTS</v>
      </c>
      <c r="P50" s="243"/>
      <c r="Q50" s="139"/>
      <c r="R50" s="161"/>
      <c r="S50" s="221">
        <f>SUM(S46,S35,S27,S18)</f>
        <v>0</v>
      </c>
      <c r="T50" s="221">
        <f t="shared" ref="T50:Z50" si="50">SUM(T46,T35,T27,T18)</f>
        <v>0</v>
      </c>
      <c r="U50" s="221">
        <f t="shared" si="50"/>
        <v>0</v>
      </c>
      <c r="V50" s="221">
        <f t="shared" si="50"/>
        <v>0</v>
      </c>
      <c r="W50" s="221">
        <f t="shared" si="50"/>
        <v>0</v>
      </c>
      <c r="X50" s="221">
        <f t="shared" si="50"/>
        <v>0</v>
      </c>
      <c r="Y50" s="221">
        <f t="shared" si="50"/>
        <v>0</v>
      </c>
      <c r="Z50" s="178">
        <f t="shared" si="50"/>
        <v>0</v>
      </c>
      <c r="AB50" s="243" t="str">
        <f t="shared" ref="AB50" si="51">$A$50</f>
        <v>TOTAL AUTHORIZED PARTS</v>
      </c>
      <c r="AC50" s="243"/>
      <c r="AD50" s="139">
        <f>SUM(AD46,AD35,AD27,AD18)</f>
        <v>0</v>
      </c>
      <c r="AE50" s="139">
        <f t="shared" ref="AE50:AM50" si="52">SUM(AE46,AE35,AE27,AE18)</f>
        <v>0</v>
      </c>
      <c r="AF50" s="139">
        <f t="shared" si="52"/>
        <v>0</v>
      </c>
      <c r="AG50" s="139">
        <f t="shared" si="52"/>
        <v>0</v>
      </c>
      <c r="AH50" s="139">
        <f t="shared" si="52"/>
        <v>0</v>
      </c>
      <c r="AI50" s="139">
        <f t="shared" si="52"/>
        <v>0</v>
      </c>
      <c r="AJ50" s="139">
        <f t="shared" si="52"/>
        <v>0</v>
      </c>
      <c r="AK50" s="139">
        <f t="shared" si="52"/>
        <v>0</v>
      </c>
      <c r="AL50" s="139">
        <f t="shared" si="52"/>
        <v>0</v>
      </c>
      <c r="AM50" s="225">
        <f t="shared" si="52"/>
        <v>0</v>
      </c>
    </row>
    <row r="51" spans="1:39" s="47" customFormat="1" ht="28.5" customHeight="1" x14ac:dyDescent="0.3">
      <c r="A51" s="106"/>
      <c r="B51" s="106"/>
      <c r="C51" s="91"/>
      <c r="D51" s="18"/>
      <c r="E51" s="6"/>
      <c r="F51" s="6"/>
      <c r="G51" s="6"/>
      <c r="H51" s="6"/>
      <c r="I51" s="6"/>
      <c r="J51" s="6"/>
      <c r="K51" s="6"/>
      <c r="L51" s="80"/>
      <c r="M51" s="86"/>
      <c r="O51" s="106"/>
      <c r="P51" s="106"/>
      <c r="Q51" s="36"/>
      <c r="R51" s="84"/>
      <c r="T51" s="2"/>
      <c r="U51" s="2"/>
      <c r="V51" s="2"/>
      <c r="W51" s="2"/>
      <c r="X51" s="2"/>
      <c r="Y51" s="2"/>
      <c r="Z51" s="2"/>
      <c r="AB51" s="106"/>
      <c r="AC51" s="106"/>
      <c r="AD51" s="36"/>
      <c r="AE51" s="17"/>
    </row>
    <row r="52" spans="1:39" x14ac:dyDescent="0.2">
      <c r="A52" s="40"/>
      <c r="B52" s="40"/>
    </row>
    <row r="53" spans="1:39" ht="20.25" customHeight="1" x14ac:dyDescent="0.3">
      <c r="A53" s="124" t="s">
        <v>46</v>
      </c>
      <c r="B53" s="125"/>
      <c r="C53" s="126"/>
      <c r="D53" s="127"/>
      <c r="E53" s="127"/>
      <c r="F53" s="127"/>
      <c r="G53" s="127"/>
      <c r="H53" s="127"/>
      <c r="I53" s="127"/>
      <c r="J53" s="127"/>
      <c r="K53" s="127"/>
      <c r="L53" s="128"/>
      <c r="M53" s="144"/>
      <c r="N53" s="35"/>
      <c r="O53" s="230" t="str">
        <f>+A53</f>
        <v>IF-AUTHORIZED TASKS:</v>
      </c>
      <c r="P53" s="230"/>
      <c r="Q53" s="120"/>
      <c r="R53" s="154"/>
      <c r="S53" s="121"/>
      <c r="T53" s="165"/>
      <c r="U53" s="165"/>
      <c r="V53" s="165"/>
      <c r="W53" s="165"/>
      <c r="X53" s="165"/>
      <c r="Y53" s="165"/>
      <c r="Z53" s="122"/>
      <c r="AA53" s="48"/>
      <c r="AB53" s="230" t="str">
        <f>+A53</f>
        <v>IF-AUTHORIZED TASKS:</v>
      </c>
      <c r="AC53" s="230"/>
      <c r="AD53" s="123"/>
      <c r="AE53" s="123"/>
      <c r="AF53" s="123"/>
      <c r="AG53" s="123"/>
      <c r="AH53" s="123"/>
      <c r="AI53" s="123"/>
      <c r="AJ53" s="123"/>
      <c r="AK53" s="123"/>
      <c r="AL53" s="123"/>
      <c r="AM53" s="119"/>
    </row>
    <row r="54" spans="1:39" ht="14.25" x14ac:dyDescent="0.2">
      <c r="A54" s="40"/>
      <c r="B54" s="40"/>
      <c r="L54" s="80">
        <f>SUM(D54:K54)</f>
        <v>0</v>
      </c>
      <c r="M54" s="86">
        <f>+D$8*D54+E$8*E54+F$8*F54+G$8*G54+H$8*H54+I$8*I54+J$8*J54+K$8*K54</f>
        <v>0</v>
      </c>
      <c r="Q54" s="114">
        <f>+C54</f>
        <v>0</v>
      </c>
      <c r="R54" s="84" t="e">
        <f>+T54/S54</f>
        <v>#DIV/0!</v>
      </c>
      <c r="S54" s="47">
        <f t="shared" ref="S54:T57" si="53">+L54</f>
        <v>0</v>
      </c>
      <c r="T54" s="2">
        <f t="shared" si="53"/>
        <v>0</v>
      </c>
      <c r="U54" s="2">
        <f>+T54*V$4</f>
        <v>0</v>
      </c>
      <c r="V54" s="2">
        <f>+T54*V$5</f>
        <v>0</v>
      </c>
      <c r="W54" s="2">
        <f>+AM54</f>
        <v>0</v>
      </c>
      <c r="X54" s="2">
        <v>0</v>
      </c>
      <c r="Y54" s="2">
        <f>(+T54*(1+V$3))*V$6</f>
        <v>0</v>
      </c>
      <c r="Z54" s="109">
        <f>+T54+U54+V54+W54+X54+Y54</f>
        <v>0</v>
      </c>
      <c r="AD54" s="32"/>
      <c r="AE54" s="17"/>
      <c r="AF54" s="47"/>
      <c r="AG54" s="47"/>
      <c r="AH54" s="47"/>
      <c r="AK54" s="47"/>
      <c r="AL54" s="47"/>
      <c r="AM54" s="1">
        <f>+AD$8*AD54+AE$8*AE54+AF$8*AF54+AG$8*AG54+AH$8*AH54+AI$8*AI54+AJ$8*AJ54+AK$8*AK54+AL$8*AL54</f>
        <v>0</v>
      </c>
    </row>
    <row r="55" spans="1:39" s="47" customFormat="1" ht="14.25" x14ac:dyDescent="0.2">
      <c r="A55" s="40"/>
      <c r="B55" s="40"/>
      <c r="C55" s="91"/>
      <c r="D55" s="18"/>
      <c r="E55" s="6"/>
      <c r="F55" s="6"/>
      <c r="G55" s="6"/>
      <c r="H55" s="6"/>
      <c r="I55" s="6"/>
      <c r="J55" s="6"/>
      <c r="K55" s="6"/>
      <c r="L55" s="80">
        <f>SUM(D55:K55)</f>
        <v>0</v>
      </c>
      <c r="M55" s="86">
        <f>+D$8*D55+E$8*E55+F$8*F55+G$8*G55+H$8*H55+I$8*I55+J$8*J55+K$8*K55</f>
        <v>0</v>
      </c>
      <c r="Q55" s="114">
        <f>+C55</f>
        <v>0</v>
      </c>
      <c r="R55" s="84" t="e">
        <f>+T55/S55</f>
        <v>#DIV/0!</v>
      </c>
      <c r="S55" s="47">
        <f t="shared" si="53"/>
        <v>0</v>
      </c>
      <c r="T55" s="2">
        <f t="shared" si="53"/>
        <v>0</v>
      </c>
      <c r="U55" s="2">
        <f>+T55*V$4</f>
        <v>0</v>
      </c>
      <c r="V55" s="2">
        <f>+T55*V$5</f>
        <v>0</v>
      </c>
      <c r="W55" s="2">
        <f>+AM55</f>
        <v>0</v>
      </c>
      <c r="X55" s="2">
        <v>0</v>
      </c>
      <c r="Y55" s="2">
        <f>(+T55*(1+V$3))*V$6</f>
        <v>0</v>
      </c>
      <c r="Z55" s="109">
        <f>+T55+U55+V55+W55+X55+Y55</f>
        <v>0</v>
      </c>
      <c r="AD55" s="32"/>
      <c r="AE55" s="17"/>
      <c r="AM55" s="1">
        <f>+AD$8*AD55+AE$8*AE55+AF$8*AF55+AG$8*AG55+AH$8*AH55+AI$8*AI55+AJ$8*AJ55+AK$8*AK55+AL$8*AL55</f>
        <v>0</v>
      </c>
    </row>
    <row r="56" spans="1:39" s="47" customFormat="1" ht="14.25" x14ac:dyDescent="0.2">
      <c r="A56" s="40"/>
      <c r="B56" s="40"/>
      <c r="C56" s="91"/>
      <c r="D56" s="18"/>
      <c r="E56" s="6"/>
      <c r="F56" s="6"/>
      <c r="G56" s="6"/>
      <c r="H56" s="6"/>
      <c r="I56" s="6"/>
      <c r="J56" s="6"/>
      <c r="K56" s="6"/>
      <c r="L56" s="80">
        <f>SUM(D56:K56)</f>
        <v>0</v>
      </c>
      <c r="M56" s="86">
        <f>+D$8*D56+E$8*E56+F$8*F56+G$8*G56+H$8*H56+I$8*I56+J$8*J56+K$8*K56</f>
        <v>0</v>
      </c>
      <c r="Q56" s="114">
        <f>+C56</f>
        <v>0</v>
      </c>
      <c r="R56" s="84" t="e">
        <f>+T56/S56</f>
        <v>#DIV/0!</v>
      </c>
      <c r="S56" s="47">
        <f t="shared" si="53"/>
        <v>0</v>
      </c>
      <c r="T56" s="2">
        <f t="shared" si="53"/>
        <v>0</v>
      </c>
      <c r="U56" s="2">
        <f>+T56*V$4</f>
        <v>0</v>
      </c>
      <c r="V56" s="2">
        <f>+T56*V$5</f>
        <v>0</v>
      </c>
      <c r="W56" s="2">
        <f>+AM56</f>
        <v>0</v>
      </c>
      <c r="X56" s="2">
        <v>0</v>
      </c>
      <c r="Y56" s="2">
        <f>(+T56*(1+V$3))*V$6</f>
        <v>0</v>
      </c>
      <c r="Z56" s="109">
        <f>+T56+U56+V56+W56+X56+Y56</f>
        <v>0</v>
      </c>
      <c r="AD56" s="32"/>
      <c r="AE56" s="17"/>
      <c r="AM56" s="1">
        <f>+AD$8*AD56+AE$8*AE56+AF$8*AF56+AG$8*AG56+AH$8*AH56+AI$8*AI56+AJ$8*AJ56+AK$8*AK56+AL$8*AL56</f>
        <v>0</v>
      </c>
    </row>
    <row r="57" spans="1:39" ht="14.25" x14ac:dyDescent="0.2">
      <c r="A57" s="40"/>
      <c r="B57" s="40"/>
      <c r="L57" s="80">
        <f>SUM(D57:K57)</f>
        <v>0</v>
      </c>
      <c r="M57" s="86">
        <f>+D$8*D57+E$8*E57+F$8*F57+G$8*G57+H$8*H57+I$8*I57+J$8*J57+K$8*K57</f>
        <v>0</v>
      </c>
      <c r="Q57" s="114">
        <f>+C57</f>
        <v>0</v>
      </c>
      <c r="R57" s="84" t="e">
        <f>+T57/S57</f>
        <v>#DIV/0!</v>
      </c>
      <c r="S57" s="47">
        <f t="shared" si="53"/>
        <v>0</v>
      </c>
      <c r="T57" s="2">
        <f t="shared" si="53"/>
        <v>0</v>
      </c>
      <c r="U57" s="2">
        <f>+T57*V$4</f>
        <v>0</v>
      </c>
      <c r="V57" s="2">
        <f>+T57*V$5</f>
        <v>0</v>
      </c>
      <c r="W57" s="2">
        <f>+AM57</f>
        <v>0</v>
      </c>
      <c r="X57" s="2">
        <v>0</v>
      </c>
      <c r="Y57" s="2">
        <f>(+T57*(1+V$3))*V$6</f>
        <v>0</v>
      </c>
      <c r="Z57" s="109">
        <f>+T57+U57+V57+W57+X57+Y57</f>
        <v>0</v>
      </c>
      <c r="AD57" s="32"/>
      <c r="AE57" s="17"/>
      <c r="AF57" s="47"/>
      <c r="AG57" s="47"/>
      <c r="AH57" s="47"/>
      <c r="AK57" s="47"/>
      <c r="AL57" s="47"/>
      <c r="AM57" s="1">
        <f>+AD$8*AD57+AE$8*AE57+AF$8*AF57+AG$8*AG57+AH$8*AH57+AI$8*AI57+AJ$8*AJ57+AK$8*AK57+AL$8*AL57</f>
        <v>0</v>
      </c>
    </row>
    <row r="58" spans="1:39" ht="14.25" x14ac:dyDescent="0.2">
      <c r="A58" s="40"/>
      <c r="B58" s="40"/>
      <c r="Q58" s="114"/>
      <c r="R58" s="84"/>
      <c r="S58" s="47"/>
      <c r="Z58" s="109"/>
      <c r="AD58" s="32"/>
      <c r="AE58" s="17"/>
      <c r="AF58" s="47"/>
      <c r="AG58" s="47"/>
      <c r="AH58" s="47"/>
      <c r="AK58" s="47"/>
      <c r="AL58" s="47"/>
      <c r="AM58" s="1"/>
    </row>
    <row r="59" spans="1:39" ht="20.25" x14ac:dyDescent="0.3">
      <c r="A59" s="243" t="s">
        <v>47</v>
      </c>
      <c r="B59" s="243"/>
      <c r="D59" s="138">
        <f>SUM(D54:D58)</f>
        <v>0</v>
      </c>
      <c r="E59" s="138">
        <f t="shared" ref="E59:M59" si="54">SUM(E54:E58)</f>
        <v>0</v>
      </c>
      <c r="F59" s="138">
        <f t="shared" si="54"/>
        <v>0</v>
      </c>
      <c r="G59" s="138">
        <f t="shared" si="54"/>
        <v>0</v>
      </c>
      <c r="H59" s="138">
        <f t="shared" si="54"/>
        <v>0</v>
      </c>
      <c r="I59" s="138">
        <f t="shared" si="54"/>
        <v>0</v>
      </c>
      <c r="J59" s="138">
        <f t="shared" si="54"/>
        <v>0</v>
      </c>
      <c r="K59" s="138">
        <f t="shared" si="54"/>
        <v>0</v>
      </c>
      <c r="L59" s="211">
        <f t="shared" si="54"/>
        <v>0</v>
      </c>
      <c r="M59" s="212">
        <f t="shared" si="54"/>
        <v>0</v>
      </c>
      <c r="N59" s="206"/>
      <c r="O59" s="243" t="str">
        <f>+A59</f>
        <v>TOTAL IF-AUTHORIZED PARTS</v>
      </c>
      <c r="P59" s="243"/>
      <c r="Q59" s="36"/>
      <c r="R59" s="84"/>
      <c r="S59" s="221">
        <f>SUM(S54:S58)</f>
        <v>0</v>
      </c>
      <c r="T59" s="221">
        <f t="shared" ref="T59:Z59" si="55">SUM(T54:T58)</f>
        <v>0</v>
      </c>
      <c r="U59" s="221">
        <f t="shared" si="55"/>
        <v>0</v>
      </c>
      <c r="V59" s="221">
        <f t="shared" si="55"/>
        <v>0</v>
      </c>
      <c r="W59" s="221">
        <f t="shared" si="55"/>
        <v>0</v>
      </c>
      <c r="X59" s="221">
        <f t="shared" si="55"/>
        <v>0</v>
      </c>
      <c r="Y59" s="221">
        <f t="shared" si="55"/>
        <v>0</v>
      </c>
      <c r="Z59" s="178">
        <f t="shared" si="55"/>
        <v>0</v>
      </c>
      <c r="AA59" s="47"/>
      <c r="AB59" s="243" t="str">
        <f t="shared" ref="AB59" si="56">$A$59</f>
        <v>TOTAL IF-AUTHORIZED PARTS</v>
      </c>
      <c r="AC59" s="243"/>
      <c r="AD59" s="139">
        <f>SUM(AD54:AD58)</f>
        <v>0</v>
      </c>
      <c r="AE59" s="139">
        <f t="shared" ref="AE59:AM59" si="57">SUM(AE54:AE58)</f>
        <v>0</v>
      </c>
      <c r="AF59" s="139">
        <f t="shared" si="57"/>
        <v>0</v>
      </c>
      <c r="AG59" s="139">
        <f t="shared" si="57"/>
        <v>0</v>
      </c>
      <c r="AH59" s="139">
        <f t="shared" si="57"/>
        <v>0</v>
      </c>
      <c r="AI59" s="139">
        <f t="shared" si="57"/>
        <v>0</v>
      </c>
      <c r="AJ59" s="139">
        <f t="shared" si="57"/>
        <v>0</v>
      </c>
      <c r="AK59" s="139">
        <f t="shared" si="57"/>
        <v>0</v>
      </c>
      <c r="AL59" s="139">
        <f t="shared" si="57"/>
        <v>0</v>
      </c>
      <c r="AM59" s="225">
        <f t="shared" si="57"/>
        <v>0</v>
      </c>
    </row>
    <row r="60" spans="1:39" x14ac:dyDescent="0.2">
      <c r="A60" s="40"/>
      <c r="B60" s="40"/>
    </row>
    <row r="61" spans="1:39" x14ac:dyDescent="0.2">
      <c r="A61" s="40"/>
      <c r="B61" s="40"/>
    </row>
    <row r="62" spans="1:39" ht="20.25" x14ac:dyDescent="0.3">
      <c r="A62" s="243" t="s">
        <v>48</v>
      </c>
      <c r="B62" s="243"/>
      <c r="D62" s="138">
        <f>SUM(D59,D50)</f>
        <v>0</v>
      </c>
      <c r="E62" s="138">
        <f t="shared" ref="E62:M62" si="58">SUM(E59,E50)</f>
        <v>0</v>
      </c>
      <c r="F62" s="138">
        <f t="shared" si="58"/>
        <v>0</v>
      </c>
      <c r="G62" s="138">
        <f t="shared" si="58"/>
        <v>0</v>
      </c>
      <c r="H62" s="138">
        <f t="shared" si="58"/>
        <v>0</v>
      </c>
      <c r="I62" s="138">
        <f t="shared" si="58"/>
        <v>0</v>
      </c>
      <c r="J62" s="138">
        <f t="shared" si="58"/>
        <v>0</v>
      </c>
      <c r="K62" s="213">
        <f t="shared" si="58"/>
        <v>0</v>
      </c>
      <c r="L62" s="138">
        <f t="shared" si="58"/>
        <v>0</v>
      </c>
      <c r="M62" s="212">
        <f t="shared" si="58"/>
        <v>0</v>
      </c>
      <c r="N62" s="206"/>
      <c r="O62" s="243" t="str">
        <f>+A62</f>
        <v>GRAND TOTAL</v>
      </c>
      <c r="P62" s="243"/>
      <c r="Q62" s="139"/>
      <c r="R62" s="161"/>
      <c r="S62" s="221">
        <f>SUM(S59,S50)</f>
        <v>0</v>
      </c>
      <c r="T62" s="221">
        <f t="shared" ref="T62:Z62" si="59">SUM(T59,T50)</f>
        <v>0</v>
      </c>
      <c r="U62" s="221">
        <f t="shared" si="59"/>
        <v>0</v>
      </c>
      <c r="V62" s="221">
        <f t="shared" si="59"/>
        <v>0</v>
      </c>
      <c r="W62" s="221">
        <f t="shared" si="59"/>
        <v>0</v>
      </c>
      <c r="X62" s="221">
        <f t="shared" si="59"/>
        <v>0</v>
      </c>
      <c r="Y62" s="221">
        <f t="shared" si="59"/>
        <v>0</v>
      </c>
      <c r="Z62" s="178">
        <f t="shared" si="59"/>
        <v>0</v>
      </c>
      <c r="AA62" s="47"/>
      <c r="AB62" s="243" t="str">
        <f t="shared" ref="AB62" si="60">$A$62</f>
        <v>GRAND TOTAL</v>
      </c>
      <c r="AC62" s="243"/>
      <c r="AD62" s="139">
        <f>SUM(AD59,AD50)</f>
        <v>0</v>
      </c>
      <c r="AE62" s="139">
        <f t="shared" ref="AE62:AM62" si="61">SUM(AE59,AE50)</f>
        <v>0</v>
      </c>
      <c r="AF62" s="139">
        <f t="shared" si="61"/>
        <v>0</v>
      </c>
      <c r="AG62" s="139">
        <f t="shared" si="61"/>
        <v>0</v>
      </c>
      <c r="AH62" s="139">
        <f t="shared" si="61"/>
        <v>0</v>
      </c>
      <c r="AI62" s="139">
        <f t="shared" si="61"/>
        <v>0</v>
      </c>
      <c r="AJ62" s="139">
        <f t="shared" si="61"/>
        <v>0</v>
      </c>
      <c r="AK62" s="139">
        <f t="shared" si="61"/>
        <v>0</v>
      </c>
      <c r="AL62" s="139">
        <f t="shared" si="61"/>
        <v>0</v>
      </c>
      <c r="AM62" s="225">
        <f t="shared" si="61"/>
        <v>0</v>
      </c>
    </row>
    <row r="63" spans="1:39" x14ac:dyDescent="0.2">
      <c r="A63" s="40"/>
      <c r="B63" s="40"/>
    </row>
    <row r="64" spans="1:39" x14ac:dyDescent="0.2">
      <c r="A64" s="40"/>
      <c r="B64" s="40"/>
    </row>
    <row r="65" spans="1:2" x14ac:dyDescent="0.2">
      <c r="A65" s="40"/>
      <c r="B65" s="40"/>
    </row>
    <row r="66" spans="1:2" x14ac:dyDescent="0.2">
      <c r="A66" s="40"/>
      <c r="B66" s="40"/>
    </row>
    <row r="67" spans="1:2" x14ac:dyDescent="0.2">
      <c r="A67" s="40"/>
      <c r="B67" s="40"/>
    </row>
    <row r="68" spans="1:2" x14ac:dyDescent="0.2">
      <c r="A68" s="40"/>
      <c r="B68" s="40"/>
    </row>
    <row r="69" spans="1:2" x14ac:dyDescent="0.2">
      <c r="A69" s="40"/>
      <c r="B69" s="40"/>
    </row>
    <row r="70" spans="1:2" x14ac:dyDescent="0.2">
      <c r="A70" s="40"/>
      <c r="B70" s="40"/>
    </row>
    <row r="71" spans="1:2" x14ac:dyDescent="0.2">
      <c r="A71" s="40"/>
      <c r="B71" s="40"/>
    </row>
    <row r="72" spans="1:2" x14ac:dyDescent="0.2">
      <c r="A72" s="40"/>
      <c r="B72" s="40"/>
    </row>
    <row r="73" spans="1:2" x14ac:dyDescent="0.2">
      <c r="A73" s="40"/>
      <c r="B73" s="40"/>
    </row>
    <row r="74" spans="1:2" x14ac:dyDescent="0.2">
      <c r="A74" s="40"/>
      <c r="B74" s="40"/>
    </row>
    <row r="75" spans="1:2" x14ac:dyDescent="0.2">
      <c r="A75" s="40"/>
      <c r="B75" s="40"/>
    </row>
    <row r="76" spans="1:2" x14ac:dyDescent="0.2">
      <c r="A76" s="40"/>
      <c r="B76" s="40"/>
    </row>
    <row r="77" spans="1:2" x14ac:dyDescent="0.2">
      <c r="A77" s="40"/>
      <c r="B77" s="40"/>
    </row>
    <row r="78" spans="1:2" x14ac:dyDescent="0.2">
      <c r="A78" s="40"/>
      <c r="B78" s="40"/>
    </row>
    <row r="79" spans="1:2" x14ac:dyDescent="0.2">
      <c r="A79" s="40"/>
      <c r="B79" s="40"/>
    </row>
    <row r="80" spans="1:2" x14ac:dyDescent="0.2">
      <c r="A80" s="40"/>
      <c r="B80" s="40"/>
    </row>
    <row r="81" spans="1:2" x14ac:dyDescent="0.2">
      <c r="A81" s="40"/>
      <c r="B81" s="40"/>
    </row>
    <row r="82" spans="1:2" x14ac:dyDescent="0.2">
      <c r="A82" s="40"/>
      <c r="B82" s="40"/>
    </row>
    <row r="83" spans="1:2" x14ac:dyDescent="0.2">
      <c r="A83" s="40"/>
      <c r="B83" s="40"/>
    </row>
    <row r="84" spans="1:2" x14ac:dyDescent="0.2">
      <c r="A84" s="40"/>
      <c r="B84" s="40"/>
    </row>
    <row r="85" spans="1:2" x14ac:dyDescent="0.2">
      <c r="A85" s="40"/>
      <c r="B85" s="40"/>
    </row>
    <row r="86" spans="1:2" x14ac:dyDescent="0.2">
      <c r="A86" s="40"/>
      <c r="B86" s="40"/>
    </row>
    <row r="87" spans="1:2" x14ac:dyDescent="0.2">
      <c r="A87" s="40"/>
      <c r="B87" s="40"/>
    </row>
    <row r="88" spans="1:2" x14ac:dyDescent="0.2">
      <c r="A88" s="40"/>
      <c r="B88" s="40"/>
    </row>
    <row r="89" spans="1:2" x14ac:dyDescent="0.2">
      <c r="A89" s="40"/>
      <c r="B89" s="40"/>
    </row>
    <row r="90" spans="1:2" x14ac:dyDescent="0.2">
      <c r="A90" s="40"/>
      <c r="B90" s="40"/>
    </row>
    <row r="91" spans="1:2" x14ac:dyDescent="0.2">
      <c r="A91" s="40"/>
      <c r="B91" s="40"/>
    </row>
    <row r="92" spans="1:2" x14ac:dyDescent="0.2">
      <c r="A92" s="40"/>
      <c r="B92" s="40"/>
    </row>
    <row r="93" spans="1:2" x14ac:dyDescent="0.2">
      <c r="A93" s="40"/>
      <c r="B93" s="40"/>
    </row>
    <row r="94" spans="1:2" x14ac:dyDescent="0.2">
      <c r="A94" s="40"/>
      <c r="B94" s="40"/>
    </row>
    <row r="95" spans="1:2" x14ac:dyDescent="0.2">
      <c r="A95" s="40"/>
      <c r="B95" s="40"/>
    </row>
    <row r="96" spans="1:2" x14ac:dyDescent="0.2">
      <c r="A96" s="40"/>
      <c r="B96" s="40"/>
    </row>
    <row r="97" spans="1:2" x14ac:dyDescent="0.2">
      <c r="A97" s="40"/>
      <c r="B97" s="40"/>
    </row>
    <row r="98" spans="1:2" x14ac:dyDescent="0.2">
      <c r="A98" s="40"/>
      <c r="B98" s="40"/>
    </row>
    <row r="99" spans="1:2" x14ac:dyDescent="0.2">
      <c r="A99" s="40"/>
      <c r="B99" s="40"/>
    </row>
    <row r="100" spans="1:2" x14ac:dyDescent="0.2">
      <c r="A100" s="40"/>
      <c r="B100" s="40"/>
    </row>
    <row r="101" spans="1:2" x14ac:dyDescent="0.2">
      <c r="A101" s="40"/>
      <c r="B101" s="40"/>
    </row>
    <row r="102" spans="1:2" x14ac:dyDescent="0.2">
      <c r="A102" s="40"/>
      <c r="B102" s="40"/>
    </row>
    <row r="103" spans="1:2" x14ac:dyDescent="0.2">
      <c r="A103" s="40"/>
      <c r="B103" s="40"/>
    </row>
    <row r="104" spans="1:2" x14ac:dyDescent="0.2">
      <c r="A104" s="40"/>
      <c r="B104" s="40"/>
    </row>
    <row r="105" spans="1:2" x14ac:dyDescent="0.2">
      <c r="A105" s="40"/>
      <c r="B105" s="40"/>
    </row>
    <row r="106" spans="1:2" x14ac:dyDescent="0.2">
      <c r="A106" s="40"/>
      <c r="B106" s="40"/>
    </row>
    <row r="107" spans="1:2" x14ac:dyDescent="0.2">
      <c r="A107" s="40"/>
      <c r="B107" s="40"/>
    </row>
    <row r="108" spans="1:2" x14ac:dyDescent="0.2">
      <c r="A108" s="40"/>
      <c r="B108" s="40"/>
    </row>
    <row r="109" spans="1:2" x14ac:dyDescent="0.2">
      <c r="A109" s="40"/>
      <c r="B109" s="40"/>
    </row>
    <row r="110" spans="1:2" x14ac:dyDescent="0.2">
      <c r="A110" s="40"/>
      <c r="B110" s="40"/>
    </row>
    <row r="111" spans="1:2" x14ac:dyDescent="0.2">
      <c r="A111" s="40"/>
      <c r="B111" s="40"/>
    </row>
    <row r="112" spans="1:2" x14ac:dyDescent="0.2">
      <c r="A112" s="40"/>
      <c r="B112" s="40"/>
    </row>
    <row r="113" spans="1:2" x14ac:dyDescent="0.2">
      <c r="A113" s="40"/>
      <c r="B113" s="40"/>
    </row>
    <row r="114" spans="1:2" x14ac:dyDescent="0.2">
      <c r="A114" s="40"/>
      <c r="B114" s="40"/>
    </row>
    <row r="115" spans="1:2" x14ac:dyDescent="0.2">
      <c r="A115" s="40"/>
      <c r="B115" s="40"/>
    </row>
    <row r="116" spans="1:2" x14ac:dyDescent="0.2">
      <c r="A116" s="40"/>
      <c r="B116" s="40"/>
    </row>
    <row r="117" spans="1:2" x14ac:dyDescent="0.2">
      <c r="A117" s="40"/>
      <c r="B117" s="40"/>
    </row>
    <row r="118" spans="1:2" x14ac:dyDescent="0.2">
      <c r="A118" s="40"/>
      <c r="B118" s="40"/>
    </row>
    <row r="119" spans="1:2" x14ac:dyDescent="0.2">
      <c r="A119" s="40"/>
      <c r="B119" s="40"/>
    </row>
    <row r="120" spans="1:2" x14ac:dyDescent="0.2">
      <c r="A120" s="40"/>
      <c r="B120" s="40"/>
    </row>
    <row r="121" spans="1:2" x14ac:dyDescent="0.2">
      <c r="A121" s="40"/>
      <c r="B121" s="40"/>
    </row>
    <row r="122" spans="1:2" x14ac:dyDescent="0.2">
      <c r="A122" s="40"/>
      <c r="B122" s="40"/>
    </row>
    <row r="123" spans="1:2" x14ac:dyDescent="0.2">
      <c r="A123" s="40"/>
      <c r="B123" s="40"/>
    </row>
    <row r="124" spans="1:2" x14ac:dyDescent="0.2">
      <c r="A124" s="40"/>
      <c r="B124" s="40"/>
    </row>
    <row r="125" spans="1:2" x14ac:dyDescent="0.2">
      <c r="A125" s="40"/>
      <c r="B125" s="40"/>
    </row>
    <row r="126" spans="1:2" x14ac:dyDescent="0.2">
      <c r="A126" s="40"/>
      <c r="B126" s="40"/>
    </row>
    <row r="127" spans="1:2" x14ac:dyDescent="0.2">
      <c r="A127" s="40"/>
      <c r="B127" s="40"/>
    </row>
    <row r="128" spans="1:2" x14ac:dyDescent="0.2">
      <c r="A128" s="40"/>
      <c r="B128" s="40"/>
    </row>
    <row r="129" spans="1:2" x14ac:dyDescent="0.2">
      <c r="A129" s="40"/>
      <c r="B129" s="40"/>
    </row>
    <row r="130" spans="1:2" x14ac:dyDescent="0.2">
      <c r="A130" s="40"/>
      <c r="B130" s="40"/>
    </row>
    <row r="131" spans="1:2" x14ac:dyDescent="0.2">
      <c r="A131" s="40"/>
      <c r="B131" s="40"/>
    </row>
    <row r="132" spans="1:2" x14ac:dyDescent="0.2">
      <c r="A132" s="40"/>
      <c r="B132" s="40"/>
    </row>
    <row r="133" spans="1:2" x14ac:dyDescent="0.2">
      <c r="A133" s="40"/>
      <c r="B133" s="40"/>
    </row>
    <row r="134" spans="1:2" x14ac:dyDescent="0.2">
      <c r="A134" s="40"/>
      <c r="B134" s="40"/>
    </row>
    <row r="135" spans="1:2" x14ac:dyDescent="0.2">
      <c r="A135" s="40"/>
      <c r="B135" s="40"/>
    </row>
    <row r="136" spans="1:2" x14ac:dyDescent="0.2">
      <c r="A136" s="40"/>
      <c r="B136" s="40"/>
    </row>
    <row r="137" spans="1:2" x14ac:dyDescent="0.2">
      <c r="A137" s="40"/>
      <c r="B137" s="40"/>
    </row>
    <row r="138" spans="1:2" x14ac:dyDescent="0.2">
      <c r="A138" s="40"/>
      <c r="B138" s="40"/>
    </row>
    <row r="139" spans="1:2" x14ac:dyDescent="0.2">
      <c r="A139" s="40"/>
      <c r="B139" s="40"/>
    </row>
    <row r="140" spans="1:2" x14ac:dyDescent="0.2">
      <c r="A140" s="40"/>
      <c r="B140" s="40"/>
    </row>
    <row r="141" spans="1:2" x14ac:dyDescent="0.2">
      <c r="A141" s="40"/>
      <c r="B141" s="40"/>
    </row>
    <row r="142" spans="1:2" x14ac:dyDescent="0.2">
      <c r="A142" s="40"/>
      <c r="B142" s="40"/>
    </row>
    <row r="143" spans="1:2" x14ac:dyDescent="0.2">
      <c r="A143" s="40"/>
      <c r="B143" s="40"/>
    </row>
    <row r="144" spans="1:2" x14ac:dyDescent="0.2">
      <c r="A144" s="40"/>
      <c r="B144" s="40"/>
    </row>
    <row r="145" spans="1:2" x14ac:dyDescent="0.2">
      <c r="A145" s="40"/>
      <c r="B145" s="40"/>
    </row>
    <row r="146" spans="1:2" x14ac:dyDescent="0.2">
      <c r="A146" s="40"/>
      <c r="B146" s="40"/>
    </row>
    <row r="147" spans="1:2" x14ac:dyDescent="0.2">
      <c r="A147" s="40"/>
      <c r="B147" s="40"/>
    </row>
    <row r="148" spans="1:2" x14ac:dyDescent="0.2">
      <c r="A148" s="40"/>
      <c r="B148" s="40"/>
    </row>
    <row r="149" spans="1:2" x14ac:dyDescent="0.2">
      <c r="A149" s="40"/>
      <c r="B149" s="40"/>
    </row>
    <row r="150" spans="1:2" x14ac:dyDescent="0.2">
      <c r="A150" s="40"/>
      <c r="B150" s="40"/>
    </row>
    <row r="151" spans="1:2" x14ac:dyDescent="0.2">
      <c r="A151" s="40"/>
      <c r="B151" s="40"/>
    </row>
    <row r="152" spans="1:2" x14ac:dyDescent="0.2">
      <c r="A152" s="40"/>
      <c r="B152" s="40"/>
    </row>
    <row r="153" spans="1:2" x14ac:dyDescent="0.2">
      <c r="A153" s="40"/>
      <c r="B153" s="40"/>
    </row>
    <row r="154" spans="1:2" x14ac:dyDescent="0.2">
      <c r="A154" s="40"/>
      <c r="B154" s="40"/>
    </row>
    <row r="155" spans="1:2" x14ac:dyDescent="0.2">
      <c r="A155" s="40"/>
      <c r="B155" s="40"/>
    </row>
    <row r="156" spans="1:2" x14ac:dyDescent="0.2">
      <c r="A156" s="40"/>
      <c r="B156" s="40"/>
    </row>
    <row r="157" spans="1:2" x14ac:dyDescent="0.2">
      <c r="A157" s="40"/>
      <c r="B157" s="40"/>
    </row>
    <row r="158" spans="1:2" x14ac:dyDescent="0.2">
      <c r="A158" s="40"/>
      <c r="B158" s="40"/>
    </row>
    <row r="159" spans="1:2" x14ac:dyDescent="0.2">
      <c r="A159" s="40"/>
      <c r="B159" s="40"/>
    </row>
    <row r="160" spans="1:2" x14ac:dyDescent="0.2">
      <c r="A160" s="40"/>
      <c r="B160" s="40"/>
    </row>
    <row r="161" spans="1:2" x14ac:dyDescent="0.2">
      <c r="A161" s="40"/>
      <c r="B161" s="40"/>
    </row>
    <row r="162" spans="1:2" x14ac:dyDescent="0.2">
      <c r="A162" s="40"/>
      <c r="B162" s="40"/>
    </row>
    <row r="163" spans="1:2" x14ac:dyDescent="0.2">
      <c r="A163" s="40"/>
      <c r="B163" s="40"/>
    </row>
    <row r="164" spans="1:2" x14ac:dyDescent="0.2">
      <c r="A164" s="40"/>
      <c r="B164" s="40"/>
    </row>
    <row r="165" spans="1:2" x14ac:dyDescent="0.2">
      <c r="A165" s="40"/>
      <c r="B165" s="40"/>
    </row>
    <row r="166" spans="1:2" x14ac:dyDescent="0.2">
      <c r="A166" s="40"/>
      <c r="B166" s="40"/>
    </row>
    <row r="167" spans="1:2" x14ac:dyDescent="0.2">
      <c r="A167" s="40"/>
      <c r="B167" s="40"/>
    </row>
    <row r="168" spans="1:2" x14ac:dyDescent="0.2">
      <c r="A168" s="40"/>
      <c r="B168" s="40"/>
    </row>
    <row r="169" spans="1:2" x14ac:dyDescent="0.2">
      <c r="A169" s="40"/>
      <c r="B169" s="40"/>
    </row>
    <row r="170" spans="1:2" x14ac:dyDescent="0.2">
      <c r="A170" s="40"/>
      <c r="B170" s="40"/>
    </row>
    <row r="171" spans="1:2" x14ac:dyDescent="0.2">
      <c r="A171" s="40"/>
      <c r="B171" s="40"/>
    </row>
    <row r="172" spans="1:2" x14ac:dyDescent="0.2">
      <c r="A172" s="40"/>
      <c r="B172" s="40"/>
    </row>
    <row r="173" spans="1:2" x14ac:dyDescent="0.2">
      <c r="A173" s="40"/>
      <c r="B173" s="40"/>
    </row>
    <row r="174" spans="1:2" x14ac:dyDescent="0.2">
      <c r="A174" s="40"/>
      <c r="B174" s="40"/>
    </row>
    <row r="175" spans="1:2" x14ac:dyDescent="0.2">
      <c r="A175" s="40"/>
      <c r="B175" s="40"/>
    </row>
    <row r="176" spans="1:2" x14ac:dyDescent="0.2">
      <c r="A176" s="40"/>
      <c r="B176" s="40"/>
    </row>
    <row r="177" spans="1:2" x14ac:dyDescent="0.2">
      <c r="A177" s="40"/>
      <c r="B177" s="40"/>
    </row>
    <row r="178" spans="1:2" x14ac:dyDescent="0.2">
      <c r="A178" s="40"/>
      <c r="B178" s="40"/>
    </row>
    <row r="179" spans="1:2" x14ac:dyDescent="0.2">
      <c r="A179" s="40"/>
      <c r="B179" s="40"/>
    </row>
    <row r="180" spans="1:2" x14ac:dyDescent="0.2">
      <c r="A180" s="40"/>
      <c r="B180" s="40"/>
    </row>
    <row r="181" spans="1:2" x14ac:dyDescent="0.2">
      <c r="A181" s="40"/>
      <c r="B181" s="40"/>
    </row>
    <row r="182" spans="1:2" x14ac:dyDescent="0.2">
      <c r="A182" s="40"/>
      <c r="B182" s="40"/>
    </row>
    <row r="183" spans="1:2" x14ac:dyDescent="0.2">
      <c r="A183" s="40"/>
      <c r="B183" s="40"/>
    </row>
    <row r="184" spans="1:2" x14ac:dyDescent="0.2">
      <c r="A184" s="40"/>
      <c r="B184" s="40"/>
    </row>
    <row r="185" spans="1:2" x14ac:dyDescent="0.2">
      <c r="A185" s="40"/>
      <c r="B185" s="40"/>
    </row>
    <row r="186" spans="1:2" x14ac:dyDescent="0.2">
      <c r="A186" s="40"/>
      <c r="B186" s="40"/>
    </row>
    <row r="187" spans="1:2" x14ac:dyDescent="0.2">
      <c r="A187" s="40"/>
      <c r="B187" s="40"/>
    </row>
    <row r="188" spans="1:2" x14ac:dyDescent="0.2">
      <c r="A188" s="40"/>
      <c r="B188" s="40"/>
    </row>
    <row r="189" spans="1:2" x14ac:dyDescent="0.2">
      <c r="A189" s="40"/>
      <c r="B189" s="40"/>
    </row>
    <row r="190" spans="1:2" x14ac:dyDescent="0.2">
      <c r="A190" s="40"/>
      <c r="B190" s="40"/>
    </row>
    <row r="191" spans="1:2" x14ac:dyDescent="0.2">
      <c r="A191" s="40"/>
      <c r="B191" s="40"/>
    </row>
    <row r="192" spans="1:2" x14ac:dyDescent="0.2">
      <c r="A192" s="40"/>
      <c r="B192" s="40"/>
    </row>
    <row r="193" spans="1:2" x14ac:dyDescent="0.2">
      <c r="A193" s="40"/>
      <c r="B193" s="40"/>
    </row>
    <row r="194" spans="1:2" x14ac:dyDescent="0.2">
      <c r="A194" s="40"/>
      <c r="B194" s="40"/>
    </row>
    <row r="195" spans="1:2" x14ac:dyDescent="0.2">
      <c r="A195" s="40"/>
      <c r="B195" s="40"/>
    </row>
    <row r="196" spans="1:2" x14ac:dyDescent="0.2">
      <c r="A196" s="40"/>
      <c r="B196" s="40"/>
    </row>
    <row r="197" spans="1:2" x14ac:dyDescent="0.2">
      <c r="A197" s="40"/>
      <c r="B197" s="40"/>
    </row>
    <row r="198" spans="1:2" x14ac:dyDescent="0.2">
      <c r="A198" s="40"/>
      <c r="B198" s="40"/>
    </row>
    <row r="199" spans="1:2" x14ac:dyDescent="0.2">
      <c r="A199" s="40"/>
      <c r="B199" s="40"/>
    </row>
    <row r="200" spans="1:2" x14ac:dyDescent="0.2">
      <c r="A200" s="40"/>
      <c r="B200" s="40"/>
    </row>
    <row r="201" spans="1:2" x14ac:dyDescent="0.2">
      <c r="A201" s="40"/>
      <c r="B201" s="40"/>
    </row>
    <row r="202" spans="1:2" x14ac:dyDescent="0.2">
      <c r="A202" s="40"/>
      <c r="B202" s="40"/>
    </row>
    <row r="203" spans="1:2" x14ac:dyDescent="0.2">
      <c r="A203" s="40"/>
      <c r="B203" s="40"/>
    </row>
    <row r="204" spans="1:2" x14ac:dyDescent="0.2">
      <c r="A204" s="40"/>
      <c r="B204" s="40"/>
    </row>
    <row r="205" spans="1:2" x14ac:dyDescent="0.2">
      <c r="A205" s="40"/>
      <c r="B205" s="40"/>
    </row>
    <row r="206" spans="1:2" x14ac:dyDescent="0.2">
      <c r="A206" s="40"/>
      <c r="B206" s="40"/>
    </row>
    <row r="207" spans="1:2" x14ac:dyDescent="0.2">
      <c r="A207" s="40"/>
      <c r="B207" s="40"/>
    </row>
    <row r="208" spans="1:2" x14ac:dyDescent="0.2">
      <c r="A208" s="40"/>
      <c r="B208" s="40"/>
    </row>
    <row r="209" spans="1:2" x14ac:dyDescent="0.2">
      <c r="A209" s="40"/>
      <c r="B209" s="40"/>
    </row>
    <row r="210" spans="1:2" x14ac:dyDescent="0.2">
      <c r="A210" s="40"/>
      <c r="B210" s="40"/>
    </row>
    <row r="211" spans="1:2" x14ac:dyDescent="0.2">
      <c r="A211" s="40"/>
      <c r="B211" s="40"/>
    </row>
    <row r="212" spans="1:2" x14ac:dyDescent="0.2">
      <c r="A212" s="40"/>
      <c r="B212" s="40"/>
    </row>
    <row r="213" spans="1:2" x14ac:dyDescent="0.2">
      <c r="A213" s="40"/>
      <c r="B213" s="40"/>
    </row>
    <row r="214" spans="1:2" x14ac:dyDescent="0.2">
      <c r="A214" s="40"/>
      <c r="B214" s="40"/>
    </row>
    <row r="215" spans="1:2" x14ac:dyDescent="0.2">
      <c r="A215" s="40"/>
      <c r="B215" s="40"/>
    </row>
    <row r="216" spans="1:2" x14ac:dyDescent="0.2">
      <c r="A216" s="40"/>
      <c r="B216" s="40"/>
    </row>
    <row r="217" spans="1:2" x14ac:dyDescent="0.2">
      <c r="A217" s="40"/>
      <c r="B217" s="40"/>
    </row>
    <row r="218" spans="1:2" x14ac:dyDescent="0.2">
      <c r="A218" s="40"/>
      <c r="B218" s="40"/>
    </row>
    <row r="219" spans="1:2" x14ac:dyDescent="0.2">
      <c r="A219" s="40"/>
      <c r="B219" s="40"/>
    </row>
    <row r="220" spans="1:2" x14ac:dyDescent="0.2">
      <c r="A220" s="40"/>
      <c r="B220" s="40"/>
    </row>
    <row r="221" spans="1:2" x14ac:dyDescent="0.2">
      <c r="A221" s="40"/>
      <c r="B221" s="40"/>
    </row>
    <row r="222" spans="1:2" x14ac:dyDescent="0.2">
      <c r="A222" s="40"/>
      <c r="B222" s="40"/>
    </row>
    <row r="223" spans="1:2" x14ac:dyDescent="0.2">
      <c r="A223" s="40"/>
      <c r="B223" s="40"/>
    </row>
    <row r="224" spans="1:2" x14ac:dyDescent="0.2">
      <c r="A224" s="40"/>
      <c r="B224" s="40"/>
    </row>
    <row r="225" spans="1:2" x14ac:dyDescent="0.2">
      <c r="A225" s="40"/>
      <c r="B225" s="40"/>
    </row>
    <row r="226" spans="1:2" x14ac:dyDescent="0.2">
      <c r="A226" s="40"/>
      <c r="B226" s="40"/>
    </row>
    <row r="227" spans="1:2" x14ac:dyDescent="0.2">
      <c r="A227" s="40"/>
      <c r="B227" s="40"/>
    </row>
    <row r="228" spans="1:2" x14ac:dyDescent="0.2">
      <c r="A228" s="40"/>
      <c r="B228" s="40"/>
    </row>
    <row r="229" spans="1:2" x14ac:dyDescent="0.2">
      <c r="A229" s="40"/>
      <c r="B229" s="40"/>
    </row>
    <row r="230" spans="1:2" x14ac:dyDescent="0.2">
      <c r="A230" s="40"/>
      <c r="B230" s="40"/>
    </row>
    <row r="231" spans="1:2" x14ac:dyDescent="0.2">
      <c r="A231" s="40"/>
      <c r="B231" s="40"/>
    </row>
    <row r="232" spans="1:2" x14ac:dyDescent="0.2">
      <c r="A232" s="40"/>
      <c r="B232" s="40"/>
    </row>
    <row r="233" spans="1:2" x14ac:dyDescent="0.2">
      <c r="A233" s="40"/>
      <c r="B233" s="40"/>
    </row>
    <row r="234" spans="1:2" x14ac:dyDescent="0.2">
      <c r="A234" s="40"/>
      <c r="B234" s="40"/>
    </row>
    <row r="235" spans="1:2" x14ac:dyDescent="0.2">
      <c r="A235" s="40"/>
      <c r="B235" s="40"/>
    </row>
    <row r="236" spans="1:2" x14ac:dyDescent="0.2">
      <c r="A236" s="40"/>
      <c r="B236" s="40"/>
    </row>
    <row r="237" spans="1:2" x14ac:dyDescent="0.2">
      <c r="A237" s="40"/>
      <c r="B237" s="40"/>
    </row>
    <row r="238" spans="1:2" x14ac:dyDescent="0.2">
      <c r="A238" s="40"/>
      <c r="B238" s="40"/>
    </row>
    <row r="239" spans="1:2" x14ac:dyDescent="0.2">
      <c r="A239" s="36"/>
      <c r="B239" s="36"/>
    </row>
    <row r="240" spans="1:2" x14ac:dyDescent="0.2">
      <c r="A240" s="36"/>
      <c r="B240" s="36"/>
    </row>
    <row r="241" spans="1:2" x14ac:dyDescent="0.2">
      <c r="A241" s="36"/>
      <c r="B241" s="36"/>
    </row>
    <row r="242" spans="1:2" x14ac:dyDescent="0.2">
      <c r="A242" s="36"/>
      <c r="B242" s="36"/>
    </row>
    <row r="243" spans="1:2" x14ac:dyDescent="0.2">
      <c r="A243" s="36"/>
      <c r="B243" s="36"/>
    </row>
    <row r="244" spans="1:2" x14ac:dyDescent="0.2">
      <c r="A244" s="36"/>
      <c r="B244" s="36"/>
    </row>
    <row r="245" spans="1:2" x14ac:dyDescent="0.2">
      <c r="A245" s="36"/>
      <c r="B245" s="36"/>
    </row>
    <row r="246" spans="1:2" x14ac:dyDescent="0.2">
      <c r="A246" s="36"/>
      <c r="B246" s="36"/>
    </row>
    <row r="247" spans="1:2" x14ac:dyDescent="0.2">
      <c r="A247" s="36"/>
      <c r="B247" s="36"/>
    </row>
    <row r="248" spans="1:2" x14ac:dyDescent="0.2">
      <c r="A248" s="36"/>
      <c r="B248" s="36"/>
    </row>
    <row r="249" spans="1:2" x14ac:dyDescent="0.2">
      <c r="A249" s="36"/>
      <c r="B249" s="36"/>
    </row>
    <row r="250" spans="1:2" x14ac:dyDescent="0.2">
      <c r="A250" s="36"/>
      <c r="B250" s="36"/>
    </row>
    <row r="251" spans="1:2" x14ac:dyDescent="0.2">
      <c r="A251" s="36"/>
      <c r="B251" s="36"/>
    </row>
    <row r="252" spans="1:2" x14ac:dyDescent="0.2">
      <c r="A252" s="36"/>
      <c r="B252" s="36"/>
    </row>
    <row r="253" spans="1:2" x14ac:dyDescent="0.2">
      <c r="A253" s="36"/>
      <c r="B253" s="36"/>
    </row>
    <row r="254" spans="1:2" x14ac:dyDescent="0.2">
      <c r="A254" s="36"/>
      <c r="B254" s="36"/>
    </row>
    <row r="255" spans="1:2" x14ac:dyDescent="0.2">
      <c r="A255" s="36"/>
      <c r="B255" s="36"/>
    </row>
    <row r="256" spans="1:2" x14ac:dyDescent="0.2">
      <c r="A256" s="36"/>
      <c r="B256" s="36"/>
    </row>
    <row r="257" spans="1:2" x14ac:dyDescent="0.2">
      <c r="A257" s="36"/>
      <c r="B257" s="36"/>
    </row>
    <row r="258" spans="1:2" x14ac:dyDescent="0.2">
      <c r="A258" s="36"/>
      <c r="B258" s="36"/>
    </row>
    <row r="259" spans="1:2" x14ac:dyDescent="0.2">
      <c r="A259" s="36"/>
      <c r="B259" s="36"/>
    </row>
    <row r="260" spans="1:2" x14ac:dyDescent="0.2">
      <c r="A260" s="36"/>
      <c r="B260" s="36"/>
    </row>
    <row r="261" spans="1:2" x14ac:dyDescent="0.2">
      <c r="A261" s="36"/>
      <c r="B261" s="36"/>
    </row>
    <row r="262" spans="1:2" x14ac:dyDescent="0.2">
      <c r="A262" s="36"/>
      <c r="B262" s="36"/>
    </row>
    <row r="263" spans="1:2" x14ac:dyDescent="0.2">
      <c r="A263" s="36"/>
      <c r="B263" s="36"/>
    </row>
    <row r="264" spans="1:2" x14ac:dyDescent="0.2">
      <c r="A264" s="36"/>
      <c r="B264" s="36"/>
    </row>
    <row r="265" spans="1:2" x14ac:dyDescent="0.2">
      <c r="A265" s="36"/>
      <c r="B265" s="36"/>
    </row>
    <row r="266" spans="1:2" x14ac:dyDescent="0.2">
      <c r="A266" s="36"/>
      <c r="B266" s="36"/>
    </row>
    <row r="267" spans="1:2" x14ac:dyDescent="0.2">
      <c r="A267" s="36"/>
      <c r="B267" s="36"/>
    </row>
    <row r="268" spans="1:2" x14ac:dyDescent="0.2">
      <c r="A268" s="36"/>
      <c r="B268" s="36"/>
    </row>
    <row r="269" spans="1:2" x14ac:dyDescent="0.2">
      <c r="A269" s="36"/>
      <c r="B269" s="36"/>
    </row>
    <row r="270" spans="1:2" x14ac:dyDescent="0.2">
      <c r="A270" s="36"/>
      <c r="B270" s="36"/>
    </row>
    <row r="271" spans="1:2" x14ac:dyDescent="0.2">
      <c r="A271" s="36"/>
      <c r="B271" s="36"/>
    </row>
    <row r="272" spans="1:2" x14ac:dyDescent="0.2">
      <c r="A272" s="36"/>
      <c r="B272" s="36"/>
    </row>
    <row r="273" spans="1:2" x14ac:dyDescent="0.2">
      <c r="A273" s="36"/>
      <c r="B273" s="36"/>
    </row>
    <row r="274" spans="1:2" x14ac:dyDescent="0.2">
      <c r="A274" s="36"/>
      <c r="B274" s="36"/>
    </row>
    <row r="275" spans="1:2" x14ac:dyDescent="0.2">
      <c r="A275" s="36"/>
      <c r="B275" s="36"/>
    </row>
    <row r="276" spans="1:2" x14ac:dyDescent="0.2">
      <c r="A276" s="36"/>
      <c r="B276" s="36"/>
    </row>
    <row r="277" spans="1:2" x14ac:dyDescent="0.2">
      <c r="A277" s="36"/>
      <c r="B277" s="36"/>
    </row>
    <row r="278" spans="1:2" x14ac:dyDescent="0.2">
      <c r="A278" s="36"/>
      <c r="B278" s="36"/>
    </row>
    <row r="279" spans="1:2" x14ac:dyDescent="0.2">
      <c r="A279" s="36"/>
      <c r="B279" s="36"/>
    </row>
    <row r="280" spans="1:2" x14ac:dyDescent="0.2">
      <c r="A280" s="36"/>
      <c r="B280" s="36"/>
    </row>
    <row r="281" spans="1:2" x14ac:dyDescent="0.2">
      <c r="A281" s="36"/>
      <c r="B281" s="36"/>
    </row>
    <row r="282" spans="1:2" x14ac:dyDescent="0.2">
      <c r="A282" s="36"/>
      <c r="B282" s="36"/>
    </row>
    <row r="283" spans="1:2" x14ac:dyDescent="0.2">
      <c r="A283" s="36"/>
      <c r="B283" s="36"/>
    </row>
    <row r="284" spans="1:2" x14ac:dyDescent="0.2">
      <c r="A284" s="36"/>
      <c r="B284" s="36"/>
    </row>
    <row r="285" spans="1:2" x14ac:dyDescent="0.2">
      <c r="A285" s="36"/>
      <c r="B285" s="36"/>
    </row>
    <row r="286" spans="1:2" x14ac:dyDescent="0.2">
      <c r="A286" s="36"/>
      <c r="B286" s="36"/>
    </row>
    <row r="287" spans="1:2" x14ac:dyDescent="0.2">
      <c r="A287" s="36"/>
      <c r="B287" s="36"/>
    </row>
    <row r="288" spans="1:2" x14ac:dyDescent="0.2">
      <c r="A288" s="36"/>
      <c r="B288" s="36"/>
    </row>
    <row r="289" spans="1:2" x14ac:dyDescent="0.2">
      <c r="A289" s="36"/>
      <c r="B289" s="36"/>
    </row>
    <row r="290" spans="1:2" x14ac:dyDescent="0.2">
      <c r="A290" s="36"/>
      <c r="B290" s="36"/>
    </row>
    <row r="291" spans="1:2" x14ac:dyDescent="0.2">
      <c r="A291" s="36"/>
      <c r="B291" s="36"/>
    </row>
    <row r="292" spans="1:2" x14ac:dyDescent="0.2">
      <c r="A292" s="36"/>
      <c r="B292" s="36"/>
    </row>
    <row r="293" spans="1:2" x14ac:dyDescent="0.2">
      <c r="A293" s="36"/>
      <c r="B293" s="36"/>
    </row>
    <row r="294" spans="1:2" x14ac:dyDescent="0.2">
      <c r="A294" s="36"/>
      <c r="B294" s="36"/>
    </row>
    <row r="295" spans="1:2" x14ac:dyDescent="0.2">
      <c r="A295" s="36"/>
      <c r="B295" s="36"/>
    </row>
    <row r="296" spans="1:2" x14ac:dyDescent="0.2">
      <c r="A296" s="36"/>
      <c r="B296" s="36"/>
    </row>
    <row r="297" spans="1:2" x14ac:dyDescent="0.2">
      <c r="A297" s="36"/>
      <c r="B297" s="36"/>
    </row>
    <row r="298" spans="1:2" x14ac:dyDescent="0.2">
      <c r="A298" s="36"/>
      <c r="B298" s="36"/>
    </row>
    <row r="299" spans="1:2" x14ac:dyDescent="0.2">
      <c r="A299" s="36"/>
      <c r="B299" s="36"/>
    </row>
    <row r="300" spans="1:2" x14ac:dyDescent="0.2">
      <c r="A300" s="36"/>
      <c r="B300" s="36"/>
    </row>
    <row r="301" spans="1:2" x14ac:dyDescent="0.2">
      <c r="A301" s="36"/>
      <c r="B301" s="36"/>
    </row>
    <row r="302" spans="1:2" x14ac:dyDescent="0.2">
      <c r="A302" s="36"/>
      <c r="B302" s="36"/>
    </row>
    <row r="303" spans="1:2" x14ac:dyDescent="0.2">
      <c r="A303" s="36"/>
      <c r="B303" s="36"/>
    </row>
    <row r="304" spans="1:2" x14ac:dyDescent="0.2">
      <c r="A304" s="36"/>
      <c r="B304" s="36"/>
    </row>
    <row r="305" spans="1:2" x14ac:dyDescent="0.2">
      <c r="A305" s="36"/>
      <c r="B305" s="36"/>
    </row>
    <row r="306" spans="1:2" x14ac:dyDescent="0.2">
      <c r="A306" s="36"/>
      <c r="B306" s="36"/>
    </row>
    <row r="307" spans="1:2" x14ac:dyDescent="0.2">
      <c r="A307" s="36"/>
      <c r="B307" s="36"/>
    </row>
    <row r="308" spans="1:2" x14ac:dyDescent="0.2">
      <c r="A308" s="36"/>
      <c r="B308" s="36"/>
    </row>
    <row r="309" spans="1:2" x14ac:dyDescent="0.2">
      <c r="A309" s="36"/>
      <c r="B309" s="36"/>
    </row>
    <row r="310" spans="1:2" x14ac:dyDescent="0.2">
      <c r="A310" s="36"/>
      <c r="B310" s="36"/>
    </row>
    <row r="311" spans="1:2" x14ac:dyDescent="0.2">
      <c r="A311" s="36"/>
      <c r="B311" s="36"/>
    </row>
    <row r="312" spans="1:2" x14ac:dyDescent="0.2">
      <c r="A312" s="36"/>
      <c r="B312" s="36"/>
    </row>
    <row r="313" spans="1:2" x14ac:dyDescent="0.2">
      <c r="A313" s="36"/>
      <c r="B313" s="36"/>
    </row>
    <row r="314" spans="1:2" x14ac:dyDescent="0.2">
      <c r="A314" s="36"/>
      <c r="B314" s="36"/>
    </row>
    <row r="315" spans="1:2" x14ac:dyDescent="0.2">
      <c r="A315" s="36"/>
      <c r="B315" s="36"/>
    </row>
    <row r="316" spans="1:2" x14ac:dyDescent="0.2">
      <c r="A316" s="36"/>
      <c r="B316" s="36"/>
    </row>
    <row r="317" spans="1:2" x14ac:dyDescent="0.2">
      <c r="A317" s="36"/>
      <c r="B317" s="36"/>
    </row>
    <row r="318" spans="1:2" x14ac:dyDescent="0.2">
      <c r="A318" s="36"/>
      <c r="B318" s="36"/>
    </row>
    <row r="319" spans="1:2" x14ac:dyDescent="0.2">
      <c r="A319" s="36"/>
      <c r="B319" s="36"/>
    </row>
    <row r="320" spans="1:2" x14ac:dyDescent="0.2">
      <c r="A320" s="36"/>
      <c r="B320" s="36"/>
    </row>
    <row r="321" spans="1:2" x14ac:dyDescent="0.2">
      <c r="A321" s="36"/>
      <c r="B321" s="36"/>
    </row>
    <row r="322" spans="1:2" x14ac:dyDescent="0.2">
      <c r="A322" s="36"/>
      <c r="B322" s="36"/>
    </row>
    <row r="323" spans="1:2" x14ac:dyDescent="0.2">
      <c r="A323" s="36"/>
      <c r="B323" s="36"/>
    </row>
    <row r="324" spans="1:2" x14ac:dyDescent="0.2">
      <c r="A324" s="36"/>
      <c r="B324" s="36"/>
    </row>
    <row r="325" spans="1:2" x14ac:dyDescent="0.2">
      <c r="A325" s="36"/>
      <c r="B325" s="36"/>
    </row>
    <row r="326" spans="1:2" x14ac:dyDescent="0.2">
      <c r="A326" s="36"/>
      <c r="B326" s="36"/>
    </row>
    <row r="327" spans="1:2" x14ac:dyDescent="0.2">
      <c r="A327" s="36"/>
      <c r="B327" s="36"/>
    </row>
    <row r="328" spans="1:2" x14ac:dyDescent="0.2">
      <c r="A328" s="36"/>
      <c r="B328" s="36"/>
    </row>
    <row r="329" spans="1:2" x14ac:dyDescent="0.2">
      <c r="A329" s="36"/>
      <c r="B329" s="36"/>
    </row>
    <row r="330" spans="1:2" x14ac:dyDescent="0.2">
      <c r="A330" s="36"/>
      <c r="B330" s="36"/>
    </row>
    <row r="331" spans="1:2" x14ac:dyDescent="0.2">
      <c r="A331" s="36"/>
      <c r="B331" s="36"/>
    </row>
    <row r="332" spans="1:2" x14ac:dyDescent="0.2">
      <c r="A332" s="36"/>
      <c r="B332" s="36"/>
    </row>
    <row r="333" spans="1:2" x14ac:dyDescent="0.2">
      <c r="A333" s="36"/>
      <c r="B333" s="36"/>
    </row>
    <row r="334" spans="1:2" x14ac:dyDescent="0.2">
      <c r="A334" s="36"/>
      <c r="B334" s="36"/>
    </row>
    <row r="335" spans="1:2" x14ac:dyDescent="0.2">
      <c r="A335" s="36"/>
      <c r="B335" s="36"/>
    </row>
    <row r="336" spans="1:2" x14ac:dyDescent="0.2">
      <c r="A336" s="36"/>
      <c r="B336" s="36"/>
    </row>
    <row r="337" spans="1:2" x14ac:dyDescent="0.2">
      <c r="A337" s="36"/>
      <c r="B337" s="36"/>
    </row>
    <row r="338" spans="1:2" x14ac:dyDescent="0.2">
      <c r="A338" s="36"/>
      <c r="B338" s="36"/>
    </row>
    <row r="339" spans="1:2" x14ac:dyDescent="0.2">
      <c r="A339" s="36"/>
      <c r="B339" s="36"/>
    </row>
    <row r="340" spans="1:2" x14ac:dyDescent="0.2">
      <c r="A340" s="36"/>
      <c r="B340" s="36"/>
    </row>
    <row r="341" spans="1:2" x14ac:dyDescent="0.2">
      <c r="A341" s="36"/>
      <c r="B341" s="36"/>
    </row>
    <row r="342" spans="1:2" x14ac:dyDescent="0.2">
      <c r="A342" s="36"/>
      <c r="B342" s="36"/>
    </row>
    <row r="343" spans="1:2" x14ac:dyDescent="0.2">
      <c r="A343" s="36"/>
      <c r="B343" s="36"/>
    </row>
    <row r="344" spans="1:2" x14ac:dyDescent="0.2">
      <c r="A344" s="36"/>
      <c r="B344" s="36"/>
    </row>
    <row r="345" spans="1:2" x14ac:dyDescent="0.2">
      <c r="A345" s="36"/>
      <c r="B345" s="36"/>
    </row>
    <row r="346" spans="1:2" x14ac:dyDescent="0.2">
      <c r="A346" s="36"/>
      <c r="B346" s="36"/>
    </row>
    <row r="347" spans="1:2" x14ac:dyDescent="0.2">
      <c r="A347" s="36"/>
      <c r="B347" s="36"/>
    </row>
    <row r="348" spans="1:2" x14ac:dyDescent="0.2">
      <c r="A348" s="36"/>
      <c r="B348" s="36"/>
    </row>
    <row r="349" spans="1:2" x14ac:dyDescent="0.2">
      <c r="A349" s="36"/>
      <c r="B349" s="36"/>
    </row>
    <row r="350" spans="1:2" x14ac:dyDescent="0.2">
      <c r="A350" s="36"/>
      <c r="B350" s="36"/>
    </row>
    <row r="351" spans="1:2" x14ac:dyDescent="0.2">
      <c r="A351" s="36"/>
      <c r="B351" s="36"/>
    </row>
    <row r="352" spans="1:2" x14ac:dyDescent="0.2">
      <c r="A352" s="36"/>
      <c r="B352" s="36"/>
    </row>
    <row r="353" spans="1:2" x14ac:dyDescent="0.2">
      <c r="A353" s="36"/>
      <c r="B353" s="36"/>
    </row>
    <row r="354" spans="1:2" x14ac:dyDescent="0.2">
      <c r="A354" s="36"/>
      <c r="B354" s="36"/>
    </row>
    <row r="355" spans="1:2" x14ac:dyDescent="0.2">
      <c r="A355" s="36"/>
      <c r="B355" s="36"/>
    </row>
    <row r="356" spans="1:2" x14ac:dyDescent="0.2">
      <c r="A356" s="36"/>
      <c r="B356" s="36"/>
    </row>
    <row r="357" spans="1:2" x14ac:dyDescent="0.2">
      <c r="A357" s="36"/>
      <c r="B357" s="36"/>
    </row>
    <row r="358" spans="1:2" x14ac:dyDescent="0.2">
      <c r="A358" s="36"/>
      <c r="B358" s="36"/>
    </row>
    <row r="359" spans="1:2" x14ac:dyDescent="0.2">
      <c r="A359" s="36"/>
      <c r="B359" s="36"/>
    </row>
    <row r="360" spans="1:2" x14ac:dyDescent="0.2">
      <c r="A360" s="36"/>
      <c r="B360" s="36"/>
    </row>
    <row r="361" spans="1:2" x14ac:dyDescent="0.2">
      <c r="A361" s="36"/>
      <c r="B361" s="36"/>
    </row>
    <row r="362" spans="1:2" x14ac:dyDescent="0.2">
      <c r="A362" s="36"/>
      <c r="B362" s="36"/>
    </row>
    <row r="363" spans="1:2" x14ac:dyDescent="0.2">
      <c r="A363" s="36"/>
      <c r="B363" s="36"/>
    </row>
    <row r="364" spans="1:2" x14ac:dyDescent="0.2">
      <c r="A364" s="36"/>
      <c r="B364" s="36"/>
    </row>
    <row r="365" spans="1:2" x14ac:dyDescent="0.2">
      <c r="A365" s="36"/>
      <c r="B365" s="36"/>
    </row>
    <row r="366" spans="1:2" x14ac:dyDescent="0.2">
      <c r="A366" s="36"/>
      <c r="B366" s="36"/>
    </row>
    <row r="367" spans="1:2" x14ac:dyDescent="0.2">
      <c r="A367" s="36"/>
      <c r="B367" s="36"/>
    </row>
    <row r="368" spans="1:2" x14ac:dyDescent="0.2">
      <c r="A368" s="36"/>
      <c r="B368" s="36"/>
    </row>
    <row r="369" spans="1:2" x14ac:dyDescent="0.2">
      <c r="A369" s="36"/>
      <c r="B369" s="36"/>
    </row>
    <row r="370" spans="1:2" x14ac:dyDescent="0.2">
      <c r="A370" s="36"/>
      <c r="B370" s="36"/>
    </row>
    <row r="371" spans="1:2" x14ac:dyDescent="0.2">
      <c r="A371" s="36"/>
      <c r="B371" s="36"/>
    </row>
    <row r="372" spans="1:2" x14ac:dyDescent="0.2">
      <c r="A372" s="36"/>
      <c r="B372" s="36"/>
    </row>
    <row r="373" spans="1:2" x14ac:dyDescent="0.2">
      <c r="A373" s="36"/>
      <c r="B373" s="36"/>
    </row>
    <row r="374" spans="1:2" x14ac:dyDescent="0.2">
      <c r="A374" s="36"/>
      <c r="B374" s="36"/>
    </row>
    <row r="375" spans="1:2" x14ac:dyDescent="0.2">
      <c r="A375" s="36"/>
      <c r="B375" s="36"/>
    </row>
    <row r="376" spans="1:2" x14ac:dyDescent="0.2">
      <c r="A376" s="36"/>
      <c r="B376" s="36"/>
    </row>
    <row r="377" spans="1:2" x14ac:dyDescent="0.2">
      <c r="A377" s="36"/>
      <c r="B377" s="36"/>
    </row>
    <row r="378" spans="1:2" x14ac:dyDescent="0.2">
      <c r="A378" s="36"/>
      <c r="B378" s="36"/>
    </row>
    <row r="379" spans="1:2" x14ac:dyDescent="0.2">
      <c r="A379" s="36"/>
      <c r="B379" s="36"/>
    </row>
    <row r="380" spans="1:2" x14ac:dyDescent="0.2">
      <c r="A380" s="36"/>
      <c r="B380" s="36"/>
    </row>
    <row r="381" spans="1:2" x14ac:dyDescent="0.2">
      <c r="A381" s="36"/>
      <c r="B381" s="36"/>
    </row>
    <row r="382" spans="1:2" x14ac:dyDescent="0.2">
      <c r="A382" s="36"/>
      <c r="B382" s="36"/>
    </row>
    <row r="383" spans="1:2" x14ac:dyDescent="0.2">
      <c r="A383" s="36"/>
      <c r="B383" s="36"/>
    </row>
    <row r="384" spans="1:2" x14ac:dyDescent="0.2">
      <c r="A384" s="36"/>
      <c r="B384" s="36"/>
    </row>
    <row r="385" spans="1:2" x14ac:dyDescent="0.2">
      <c r="A385" s="36"/>
      <c r="B385" s="36"/>
    </row>
    <row r="386" spans="1:2" x14ac:dyDescent="0.2">
      <c r="A386" s="36"/>
      <c r="B386" s="36"/>
    </row>
    <row r="387" spans="1:2" x14ac:dyDescent="0.2">
      <c r="A387" s="36"/>
      <c r="B387" s="36"/>
    </row>
    <row r="388" spans="1:2" x14ac:dyDescent="0.2">
      <c r="A388" s="36"/>
      <c r="B388" s="36"/>
    </row>
    <row r="389" spans="1:2" x14ac:dyDescent="0.2">
      <c r="A389" s="36"/>
      <c r="B389" s="36"/>
    </row>
    <row r="390" spans="1:2" x14ac:dyDescent="0.2">
      <c r="A390" s="36"/>
      <c r="B390" s="36"/>
    </row>
    <row r="391" spans="1:2" x14ac:dyDescent="0.2">
      <c r="A391" s="36"/>
      <c r="B391" s="36"/>
    </row>
    <row r="392" spans="1:2" x14ac:dyDescent="0.2">
      <c r="A392" s="36"/>
      <c r="B392" s="36"/>
    </row>
    <row r="393" spans="1:2" x14ac:dyDescent="0.2">
      <c r="A393" s="36"/>
      <c r="B393" s="36"/>
    </row>
    <row r="394" spans="1:2" x14ac:dyDescent="0.2">
      <c r="A394" s="36"/>
      <c r="B394" s="36"/>
    </row>
    <row r="395" spans="1:2" x14ac:dyDescent="0.2">
      <c r="A395" s="36"/>
      <c r="B395" s="36"/>
    </row>
    <row r="396" spans="1:2" x14ac:dyDescent="0.2">
      <c r="A396" s="36"/>
      <c r="B396" s="36"/>
    </row>
    <row r="397" spans="1:2" x14ac:dyDescent="0.2">
      <c r="A397" s="36"/>
      <c r="B397" s="36"/>
    </row>
    <row r="398" spans="1:2" x14ac:dyDescent="0.2">
      <c r="A398" s="36"/>
      <c r="B398" s="36"/>
    </row>
    <row r="399" spans="1:2" x14ac:dyDescent="0.2">
      <c r="A399" s="36"/>
      <c r="B399" s="36"/>
    </row>
    <row r="400" spans="1:2" x14ac:dyDescent="0.2">
      <c r="A400" s="36"/>
      <c r="B400" s="36"/>
    </row>
    <row r="401" spans="1:2" x14ac:dyDescent="0.2">
      <c r="A401" s="36"/>
      <c r="B401" s="36"/>
    </row>
    <row r="402" spans="1:2" x14ac:dyDescent="0.2">
      <c r="A402" s="36"/>
      <c r="B402" s="36"/>
    </row>
    <row r="403" spans="1:2" x14ac:dyDescent="0.2">
      <c r="A403" s="36"/>
      <c r="B403" s="36"/>
    </row>
    <row r="404" spans="1:2" x14ac:dyDescent="0.2">
      <c r="A404" s="36"/>
      <c r="B404" s="36"/>
    </row>
    <row r="405" spans="1:2" x14ac:dyDescent="0.2">
      <c r="A405" s="36"/>
      <c r="B405" s="36"/>
    </row>
    <row r="406" spans="1:2" x14ac:dyDescent="0.2">
      <c r="A406" s="36"/>
      <c r="B406" s="36"/>
    </row>
    <row r="407" spans="1:2" x14ac:dyDescent="0.2">
      <c r="A407" s="36"/>
      <c r="B407" s="36"/>
    </row>
    <row r="408" spans="1:2" x14ac:dyDescent="0.2">
      <c r="A408" s="36"/>
      <c r="B408" s="36"/>
    </row>
    <row r="409" spans="1:2" x14ac:dyDescent="0.2">
      <c r="A409" s="36"/>
      <c r="B409" s="36"/>
    </row>
    <row r="410" spans="1:2" x14ac:dyDescent="0.2">
      <c r="A410" s="36"/>
      <c r="B410" s="36"/>
    </row>
    <row r="411" spans="1:2" x14ac:dyDescent="0.2">
      <c r="A411" s="36"/>
      <c r="B411" s="36"/>
    </row>
    <row r="412" spans="1:2" x14ac:dyDescent="0.2">
      <c r="A412" s="36"/>
      <c r="B412" s="36"/>
    </row>
    <row r="413" spans="1:2" x14ac:dyDescent="0.2">
      <c r="A413" s="36"/>
      <c r="B413" s="36"/>
    </row>
    <row r="414" spans="1:2" x14ac:dyDescent="0.2">
      <c r="A414" s="36"/>
      <c r="B414" s="36"/>
    </row>
    <row r="415" spans="1:2" x14ac:dyDescent="0.2">
      <c r="A415" s="36"/>
      <c r="B415" s="36"/>
    </row>
    <row r="416" spans="1:2" x14ac:dyDescent="0.2">
      <c r="A416" s="36"/>
      <c r="B416" s="36"/>
    </row>
    <row r="417" spans="1:2" x14ac:dyDescent="0.2">
      <c r="A417" s="36"/>
      <c r="B417" s="36"/>
    </row>
    <row r="418" spans="1:2" x14ac:dyDescent="0.2">
      <c r="A418" s="36"/>
      <c r="B418" s="36"/>
    </row>
    <row r="419" spans="1:2" x14ac:dyDescent="0.2">
      <c r="A419" s="36"/>
      <c r="B419" s="36"/>
    </row>
    <row r="420" spans="1:2" x14ac:dyDescent="0.2">
      <c r="A420" s="36"/>
      <c r="B420" s="36"/>
    </row>
    <row r="421" spans="1:2" x14ac:dyDescent="0.2">
      <c r="A421" s="36"/>
      <c r="B421" s="36"/>
    </row>
    <row r="422" spans="1:2" x14ac:dyDescent="0.2">
      <c r="A422" s="36"/>
      <c r="B422" s="36"/>
    </row>
    <row r="423" spans="1:2" x14ac:dyDescent="0.2">
      <c r="A423" s="36"/>
      <c r="B423" s="36"/>
    </row>
    <row r="424" spans="1:2" x14ac:dyDescent="0.2">
      <c r="A424" s="36"/>
      <c r="B424" s="36"/>
    </row>
    <row r="425" spans="1:2" x14ac:dyDescent="0.2">
      <c r="A425" s="36"/>
      <c r="B425" s="36"/>
    </row>
    <row r="426" spans="1:2" x14ac:dyDescent="0.2">
      <c r="A426" s="36"/>
      <c r="B426" s="36"/>
    </row>
    <row r="427" spans="1:2" x14ac:dyDescent="0.2">
      <c r="A427" s="36"/>
      <c r="B427" s="36"/>
    </row>
    <row r="428" spans="1:2" x14ac:dyDescent="0.2">
      <c r="A428" s="36"/>
      <c r="B428" s="36"/>
    </row>
    <row r="429" spans="1:2" x14ac:dyDescent="0.2">
      <c r="A429" s="36"/>
      <c r="B429" s="36"/>
    </row>
    <row r="430" spans="1:2" x14ac:dyDescent="0.2">
      <c r="A430" s="36"/>
      <c r="B430" s="36"/>
    </row>
    <row r="431" spans="1:2" x14ac:dyDescent="0.2">
      <c r="A431" s="36"/>
      <c r="B431" s="36"/>
    </row>
    <row r="432" spans="1:2" x14ac:dyDescent="0.2">
      <c r="A432" s="36"/>
      <c r="B432" s="36"/>
    </row>
    <row r="433" spans="1:2" x14ac:dyDescent="0.2">
      <c r="A433" s="36"/>
      <c r="B433" s="36"/>
    </row>
    <row r="434" spans="1:2" x14ac:dyDescent="0.2">
      <c r="A434" s="36"/>
      <c r="B434" s="36"/>
    </row>
    <row r="435" spans="1:2" x14ac:dyDescent="0.2">
      <c r="A435" s="36"/>
      <c r="B435" s="36"/>
    </row>
    <row r="436" spans="1:2" x14ac:dyDescent="0.2">
      <c r="A436" s="36"/>
      <c r="B436" s="36"/>
    </row>
    <row r="437" spans="1:2" x14ac:dyDescent="0.2">
      <c r="A437" s="36"/>
      <c r="B437" s="36"/>
    </row>
    <row r="438" spans="1:2" x14ac:dyDescent="0.2">
      <c r="A438" s="36"/>
      <c r="B438" s="36"/>
    </row>
    <row r="439" spans="1:2" x14ac:dyDescent="0.2">
      <c r="A439" s="36"/>
      <c r="B439" s="36"/>
    </row>
    <row r="440" spans="1:2" x14ac:dyDescent="0.2">
      <c r="A440" s="36"/>
      <c r="B440" s="36"/>
    </row>
    <row r="441" spans="1:2" x14ac:dyDescent="0.2">
      <c r="A441" s="36"/>
      <c r="B441" s="36"/>
    </row>
    <row r="442" spans="1:2" x14ac:dyDescent="0.2">
      <c r="A442" s="36"/>
      <c r="B442" s="36"/>
    </row>
    <row r="443" spans="1:2" x14ac:dyDescent="0.2">
      <c r="A443" s="36"/>
      <c r="B443" s="36"/>
    </row>
    <row r="444" spans="1:2" x14ac:dyDescent="0.2">
      <c r="A444" s="36"/>
      <c r="B444" s="36"/>
    </row>
    <row r="445" spans="1:2" x14ac:dyDescent="0.2">
      <c r="A445" s="36"/>
      <c r="B445" s="36"/>
    </row>
    <row r="446" spans="1:2" x14ac:dyDescent="0.2">
      <c r="A446" s="36"/>
      <c r="B446" s="36"/>
    </row>
    <row r="447" spans="1:2" x14ac:dyDescent="0.2">
      <c r="A447" s="36"/>
      <c r="B447" s="36"/>
    </row>
    <row r="448" spans="1:2" x14ac:dyDescent="0.2">
      <c r="A448" s="36"/>
      <c r="B448" s="36"/>
    </row>
    <row r="449" spans="1:2" x14ac:dyDescent="0.2">
      <c r="A449" s="36"/>
      <c r="B449" s="36"/>
    </row>
    <row r="450" spans="1:2" x14ac:dyDescent="0.2">
      <c r="A450" s="36"/>
      <c r="B450" s="36"/>
    </row>
    <row r="451" spans="1:2" x14ac:dyDescent="0.2">
      <c r="A451" s="36"/>
      <c r="B451" s="36"/>
    </row>
    <row r="452" spans="1:2" x14ac:dyDescent="0.2">
      <c r="A452" s="36"/>
      <c r="B452" s="36"/>
    </row>
    <row r="453" spans="1:2" x14ac:dyDescent="0.2">
      <c r="A453" s="36"/>
      <c r="B453" s="36"/>
    </row>
    <row r="454" spans="1:2" x14ac:dyDescent="0.2">
      <c r="A454" s="36"/>
      <c r="B454" s="36"/>
    </row>
    <row r="455" spans="1:2" x14ac:dyDescent="0.2">
      <c r="A455" s="36"/>
      <c r="B455" s="36"/>
    </row>
    <row r="456" spans="1:2" x14ac:dyDescent="0.2">
      <c r="A456" s="36"/>
      <c r="B456" s="36"/>
    </row>
    <row r="457" spans="1:2" x14ac:dyDescent="0.2">
      <c r="A457" s="36"/>
      <c r="B457" s="36"/>
    </row>
    <row r="458" spans="1:2" x14ac:dyDescent="0.2">
      <c r="A458" s="36"/>
      <c r="B458" s="36"/>
    </row>
    <row r="459" spans="1:2" x14ac:dyDescent="0.2">
      <c r="A459" s="36"/>
      <c r="B459" s="36"/>
    </row>
    <row r="460" spans="1:2" x14ac:dyDescent="0.2">
      <c r="A460" s="36"/>
      <c r="B460" s="36"/>
    </row>
    <row r="461" spans="1:2" x14ac:dyDescent="0.2">
      <c r="A461" s="36"/>
      <c r="B461" s="36"/>
    </row>
    <row r="462" spans="1:2" x14ac:dyDescent="0.2">
      <c r="A462" s="36"/>
      <c r="B462" s="36"/>
    </row>
    <row r="463" spans="1:2" x14ac:dyDescent="0.2">
      <c r="A463" s="36"/>
      <c r="B463" s="36"/>
    </row>
  </sheetData>
  <mergeCells count="123">
    <mergeCell ref="AB15:AC15"/>
    <mergeCell ref="O15:P15"/>
    <mergeCell ref="O9:P9"/>
    <mergeCell ref="AB9:AC9"/>
    <mergeCell ref="O53:P53"/>
    <mergeCell ref="AB53:AC53"/>
    <mergeCell ref="A59:B59"/>
    <mergeCell ref="O59:P59"/>
    <mergeCell ref="AB59:AC59"/>
    <mergeCell ref="AB44:AC44"/>
    <mergeCell ref="AB45:AC45"/>
    <mergeCell ref="AB42:AC42"/>
    <mergeCell ref="AB43:AC43"/>
    <mergeCell ref="AB41:AC41"/>
    <mergeCell ref="AB40:AC40"/>
    <mergeCell ref="AB35:AC35"/>
    <mergeCell ref="AB37:AC37"/>
    <mergeCell ref="AB38:AC38"/>
    <mergeCell ref="AB39:AC39"/>
    <mergeCell ref="AB27:AC27"/>
    <mergeCell ref="AB29:AC29"/>
    <mergeCell ref="AB30:AC30"/>
    <mergeCell ref="AB31:AC31"/>
    <mergeCell ref="A62:B62"/>
    <mergeCell ref="O62:P62"/>
    <mergeCell ref="AB62:AC62"/>
    <mergeCell ref="C1:J1"/>
    <mergeCell ref="Q1:Y1"/>
    <mergeCell ref="AL3:AL7"/>
    <mergeCell ref="AM3:AM7"/>
    <mergeCell ref="AB10:AC10"/>
    <mergeCell ref="AB12:AC12"/>
    <mergeCell ref="AB13:AC13"/>
    <mergeCell ref="AB14:AC14"/>
    <mergeCell ref="AB16:AC16"/>
    <mergeCell ref="AD3:AD7"/>
    <mergeCell ref="AE3:AE7"/>
    <mergeCell ref="AF3:AF7"/>
    <mergeCell ref="AG3:AG7"/>
    <mergeCell ref="AH3:AH7"/>
    <mergeCell ref="AI3:AI7"/>
    <mergeCell ref="AJ3:AJ7"/>
    <mergeCell ref="AK3:AK7"/>
    <mergeCell ref="AB50:AC50"/>
    <mergeCell ref="AB23:AC23"/>
    <mergeCell ref="AB46:AC46"/>
    <mergeCell ref="AB48:AC48"/>
    <mergeCell ref="AB32:AC32"/>
    <mergeCell ref="AB33:AC33"/>
    <mergeCell ref="AB24:AC24"/>
    <mergeCell ref="AB25:AC25"/>
    <mergeCell ref="AB21:AC21"/>
    <mergeCell ref="AB22:AC22"/>
    <mergeCell ref="AB18:AC18"/>
    <mergeCell ref="AB20:AC20"/>
    <mergeCell ref="A50:B50"/>
    <mergeCell ref="O50:P50"/>
    <mergeCell ref="A18:B18"/>
    <mergeCell ref="O18:P18"/>
    <mergeCell ref="O27:P27"/>
    <mergeCell ref="O35:P35"/>
    <mergeCell ref="A35:B35"/>
    <mergeCell ref="A27:B27"/>
    <mergeCell ref="A46:B46"/>
    <mergeCell ref="O46:P46"/>
    <mergeCell ref="O40:P40"/>
    <mergeCell ref="A22:B22"/>
    <mergeCell ref="A23:B23"/>
    <mergeCell ref="A24:B24"/>
    <mergeCell ref="A25:B25"/>
    <mergeCell ref="A45:B45"/>
    <mergeCell ref="A41:B41"/>
    <mergeCell ref="A42:B42"/>
    <mergeCell ref="A44:B44"/>
    <mergeCell ref="A40:B40"/>
    <mergeCell ref="A43:B43"/>
    <mergeCell ref="A21:B21"/>
    <mergeCell ref="A20:B20"/>
    <mergeCell ref="A31:B31"/>
    <mergeCell ref="A32:B32"/>
    <mergeCell ref="A33:B33"/>
    <mergeCell ref="A29:B29"/>
    <mergeCell ref="A30:B30"/>
    <mergeCell ref="A37:B37"/>
    <mergeCell ref="A38:B38"/>
    <mergeCell ref="A39:B39"/>
    <mergeCell ref="O30:P30"/>
    <mergeCell ref="O31:P31"/>
    <mergeCell ref="O32:P32"/>
    <mergeCell ref="O33:P33"/>
    <mergeCell ref="O37:P37"/>
    <mergeCell ref="O38:P38"/>
    <mergeCell ref="O39:P39"/>
    <mergeCell ref="L7:M7"/>
    <mergeCell ref="A12:B12"/>
    <mergeCell ref="A13:B13"/>
    <mergeCell ref="A14:B14"/>
    <mergeCell ref="A16:B16"/>
    <mergeCell ref="A15:B15"/>
    <mergeCell ref="AD1:AL1"/>
    <mergeCell ref="A10:B10"/>
    <mergeCell ref="O48:P48"/>
    <mergeCell ref="O45:P45"/>
    <mergeCell ref="C2:J2"/>
    <mergeCell ref="Q2:Y2"/>
    <mergeCell ref="AD2:AL2"/>
    <mergeCell ref="O10:P10"/>
    <mergeCell ref="O12:P12"/>
    <mergeCell ref="O13:P13"/>
    <mergeCell ref="A48:B48"/>
    <mergeCell ref="O23:P23"/>
    <mergeCell ref="O14:P14"/>
    <mergeCell ref="O16:P16"/>
    <mergeCell ref="O20:P20"/>
    <mergeCell ref="O21:P21"/>
    <mergeCell ref="O22:P22"/>
    <mergeCell ref="O24:P24"/>
    <mergeCell ref="O25:P25"/>
    <mergeCell ref="O41:P41"/>
    <mergeCell ref="O42:P42"/>
    <mergeCell ref="O43:P43"/>
    <mergeCell ref="O44:P44"/>
    <mergeCell ref="O29:P29"/>
  </mergeCells>
  <phoneticPr fontId="0" type="noConversion"/>
  <printOptions horizontalCentered="1" gridLines="1"/>
  <pageMargins left="0.84" right="0.62" top="0.86" bottom="0.6" header="0.5" footer="0.5"/>
  <pageSetup scale="61" fitToHeight="107" orientation="landscape" cellComments="atEnd" r:id="rId1"/>
  <headerFooter alignWithMargins="0">
    <oddFooter>&amp;C&amp;9&amp;P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32"/>
  <sheetViews>
    <sheetView zoomScale="90" workbookViewId="0">
      <selection activeCell="F4" sqref="F4"/>
    </sheetView>
  </sheetViews>
  <sheetFormatPr defaultRowHeight="12.75" x14ac:dyDescent="0.2"/>
  <cols>
    <col min="1" max="1" width="21" style="1" customWidth="1"/>
    <col min="2" max="2" width="13.28515625" customWidth="1"/>
    <col min="3" max="3" width="16.28515625" style="2" customWidth="1"/>
    <col min="4" max="4" width="16.85546875" style="2" customWidth="1"/>
    <col min="5" max="5" width="12.85546875" style="2" customWidth="1"/>
    <col min="6" max="6" width="17" style="2" bestFit="1" customWidth="1"/>
    <col min="7" max="7" width="15.28515625" style="2" customWidth="1"/>
    <col min="8" max="8" width="13" style="2" customWidth="1"/>
    <col min="9" max="9" width="17.28515625" style="2" bestFit="1" customWidth="1"/>
  </cols>
  <sheetData>
    <row r="1" spans="1:9" s="47" customFormat="1" ht="30" x14ac:dyDescent="0.4">
      <c r="A1" s="248" t="s">
        <v>51</v>
      </c>
      <c r="B1" s="248"/>
      <c r="C1" s="248"/>
      <c r="D1" s="248"/>
      <c r="E1" s="248"/>
      <c r="F1" s="248"/>
      <c r="G1" s="248"/>
      <c r="H1" s="248"/>
      <c r="I1" s="248"/>
    </row>
    <row r="2" spans="1:9" s="47" customFormat="1" ht="30" x14ac:dyDescent="0.4">
      <c r="A2" s="249" t="s">
        <v>91</v>
      </c>
      <c r="B2" s="249"/>
      <c r="C2" s="249"/>
      <c r="D2" s="249"/>
      <c r="E2" s="249"/>
      <c r="F2" s="249"/>
      <c r="G2" s="249"/>
      <c r="H2" s="249"/>
      <c r="I2" s="249"/>
    </row>
    <row r="3" spans="1:9" ht="20.25" x14ac:dyDescent="0.3">
      <c r="A3" s="179" t="str">
        <f>+'Labor Rates_Cost Proposal'!A1</f>
        <v>C-R-S</v>
      </c>
      <c r="B3" s="44">
        <f>+'Labor Rates_Cost Proposal'!B1</f>
        <v>0</v>
      </c>
    </row>
    <row r="4" spans="1:9" ht="18" x14ac:dyDescent="0.25">
      <c r="A4" s="180" t="str">
        <f>+'Labor Rates_Cost Proposal'!A2</f>
        <v xml:space="preserve">Consultant: </v>
      </c>
      <c r="B4" s="68">
        <f>+'Labor Rates_Cost Proposal'!B2</f>
        <v>0</v>
      </c>
    </row>
    <row r="5" spans="1:9" ht="15.75" x14ac:dyDescent="0.25">
      <c r="A5" s="181" t="str">
        <f>+'Labor Rates_Cost Proposal'!A3</f>
        <v xml:space="preserve">Agreement No. </v>
      </c>
      <c r="B5" s="71">
        <f>+'Labor Rates_Cost Proposal'!B3</f>
        <v>0</v>
      </c>
    </row>
    <row r="6" spans="1:9" ht="15.75" x14ac:dyDescent="0.25">
      <c r="A6" s="181" t="str">
        <f>+'Labor Rates_Cost Proposal'!A4</f>
        <v xml:space="preserve">Modification No. </v>
      </c>
      <c r="B6" s="72">
        <f>+'Labor Rates_Cost Proposal'!B4</f>
        <v>0</v>
      </c>
    </row>
    <row r="7" spans="1:9" ht="15.75" x14ac:dyDescent="0.25">
      <c r="A7" s="181" t="str">
        <f>+'Labor Rates_Cost Proposal'!A5</f>
        <v xml:space="preserve">PID No. </v>
      </c>
      <c r="B7" s="72">
        <f>+'Labor Rates_Cost Proposal'!B5</f>
        <v>0</v>
      </c>
    </row>
    <row r="8" spans="1:9" ht="15.75" x14ac:dyDescent="0.25">
      <c r="A8" s="182" t="str">
        <f>+'Labor Rates_Cost Proposal'!A6</f>
        <v>Proposal Date</v>
      </c>
      <c r="B8" s="73">
        <f>+'Labor Rates_Cost Proposal'!B6</f>
        <v>0</v>
      </c>
    </row>
    <row r="9" spans="1:9" s="47" customFormat="1" ht="15.75" x14ac:dyDescent="0.25">
      <c r="A9" s="182"/>
      <c r="B9" s="73"/>
      <c r="C9" s="2"/>
      <c r="D9" s="2"/>
      <c r="E9" s="2"/>
      <c r="F9" s="2"/>
      <c r="G9" s="2"/>
      <c r="H9" s="2"/>
      <c r="I9" s="2"/>
    </row>
    <row r="11" spans="1:9" x14ac:dyDescent="0.2">
      <c r="A11" s="152" t="s">
        <v>37</v>
      </c>
      <c r="B11" s="14" t="s">
        <v>2</v>
      </c>
      <c r="C11" s="37" t="s">
        <v>5</v>
      </c>
      <c r="D11" s="37" t="s">
        <v>7</v>
      </c>
      <c r="E11" s="37" t="s">
        <v>8</v>
      </c>
      <c r="F11" s="37" t="s">
        <v>10</v>
      </c>
      <c r="G11" s="37" t="s">
        <v>11</v>
      </c>
      <c r="H11" s="37" t="s">
        <v>12</v>
      </c>
      <c r="I11" s="107" t="s">
        <v>2</v>
      </c>
    </row>
    <row r="12" spans="1:9" x14ac:dyDescent="0.2">
      <c r="A12" s="153" t="s">
        <v>4</v>
      </c>
      <c r="B12" s="15" t="s">
        <v>1</v>
      </c>
      <c r="C12" s="19" t="s">
        <v>6</v>
      </c>
      <c r="D12" s="19" t="s">
        <v>6</v>
      </c>
      <c r="E12" s="19" t="s">
        <v>9</v>
      </c>
      <c r="F12" s="19" t="s">
        <v>6</v>
      </c>
      <c r="G12" s="19" t="s">
        <v>6</v>
      </c>
      <c r="H12" s="19" t="s">
        <v>13</v>
      </c>
      <c r="I12" s="108" t="s">
        <v>3</v>
      </c>
    </row>
    <row r="13" spans="1:9" ht="20.25" customHeight="1" x14ac:dyDescent="0.25">
      <c r="A13" s="183" t="s">
        <v>45</v>
      </c>
      <c r="B13" s="57"/>
      <c r="C13" s="174"/>
      <c r="D13" s="174"/>
      <c r="E13" s="174"/>
      <c r="F13" s="174"/>
      <c r="G13" s="174"/>
      <c r="H13" s="174"/>
      <c r="I13" s="175"/>
    </row>
    <row r="14" spans="1:9" x14ac:dyDescent="0.2">
      <c r="A14" s="185" t="s">
        <v>81</v>
      </c>
      <c r="B14" s="59"/>
      <c r="C14" s="186"/>
      <c r="D14" s="186"/>
      <c r="E14" s="186"/>
      <c r="F14" s="186"/>
      <c r="G14" s="186"/>
      <c r="H14" s="186"/>
      <c r="I14" s="190"/>
    </row>
    <row r="15" spans="1:9" s="188" customFormat="1" ht="20.100000000000001" customHeight="1" x14ac:dyDescent="0.2">
      <c r="A15" s="187">
        <f>+'Labor Rates_Cost Proposal'!R18</f>
        <v>0</v>
      </c>
      <c r="B15" s="188">
        <f>+'Labor Rates_Cost Proposal'!S18</f>
        <v>0</v>
      </c>
      <c r="C15" s="189">
        <f>+'Labor Rates_Cost Proposal'!T18</f>
        <v>0</v>
      </c>
      <c r="D15" s="189">
        <f>+'Labor Rates_Cost Proposal'!U18</f>
        <v>0</v>
      </c>
      <c r="E15" s="189">
        <f>+'Labor Rates_Cost Proposal'!V18</f>
        <v>0</v>
      </c>
      <c r="F15" s="189">
        <f>+'Labor Rates_Cost Proposal'!W18</f>
        <v>0</v>
      </c>
      <c r="G15" s="189">
        <f>+'Labor Rates_Cost Proposal'!X18</f>
        <v>0</v>
      </c>
      <c r="H15" s="189">
        <f>+'Labor Rates_Cost Proposal'!Y18</f>
        <v>0</v>
      </c>
      <c r="I15" s="191">
        <f>+'Labor Rates_Cost Proposal'!Z18</f>
        <v>0</v>
      </c>
    </row>
    <row r="16" spans="1:9" x14ac:dyDescent="0.2">
      <c r="A16" s="185" t="s">
        <v>82</v>
      </c>
      <c r="B16" s="59"/>
      <c r="C16" s="186"/>
      <c r="D16" s="186"/>
      <c r="E16" s="186"/>
      <c r="F16" s="186"/>
      <c r="G16" s="186"/>
      <c r="H16" s="186"/>
      <c r="I16" s="190"/>
    </row>
    <row r="17" spans="1:9" s="188" customFormat="1" ht="20.100000000000001" customHeight="1" x14ac:dyDescent="0.2">
      <c r="A17" s="187">
        <f>+'Labor Rates_Cost Proposal'!R27</f>
        <v>0</v>
      </c>
      <c r="B17" s="188">
        <f>+'Labor Rates_Cost Proposal'!S27</f>
        <v>0</v>
      </c>
      <c r="C17" s="189">
        <f>+'Labor Rates_Cost Proposal'!T27</f>
        <v>0</v>
      </c>
      <c r="D17" s="189">
        <f>+'Labor Rates_Cost Proposal'!U27</f>
        <v>0</v>
      </c>
      <c r="E17" s="189">
        <f>+'Labor Rates_Cost Proposal'!V27</f>
        <v>0</v>
      </c>
      <c r="F17" s="189">
        <f>+'Labor Rates_Cost Proposal'!W27</f>
        <v>0</v>
      </c>
      <c r="G17" s="189">
        <f>+'Labor Rates_Cost Proposal'!X27</f>
        <v>0</v>
      </c>
      <c r="H17" s="189">
        <f>+'Labor Rates_Cost Proposal'!Y27</f>
        <v>0</v>
      </c>
      <c r="I17" s="191">
        <f>+'Labor Rates_Cost Proposal'!Z27</f>
        <v>0</v>
      </c>
    </row>
    <row r="18" spans="1:9" x14ac:dyDescent="0.2">
      <c r="A18" s="185" t="s">
        <v>83</v>
      </c>
      <c r="B18" s="59"/>
      <c r="C18" s="186"/>
      <c r="D18" s="186"/>
      <c r="E18" s="186"/>
      <c r="F18" s="186"/>
      <c r="G18" s="186"/>
      <c r="H18" s="186"/>
      <c r="I18" s="190"/>
    </row>
    <row r="19" spans="1:9" s="188" customFormat="1" ht="20.100000000000001" customHeight="1" x14ac:dyDescent="0.2">
      <c r="A19" s="187">
        <f>+'Labor Rates_Cost Proposal'!R35</f>
        <v>0</v>
      </c>
      <c r="B19" s="188">
        <f>+'Labor Rates_Cost Proposal'!S35</f>
        <v>0</v>
      </c>
      <c r="C19" s="189">
        <f>+'Labor Rates_Cost Proposal'!T35</f>
        <v>0</v>
      </c>
      <c r="D19" s="189">
        <f>+'Labor Rates_Cost Proposal'!U35</f>
        <v>0</v>
      </c>
      <c r="E19" s="189">
        <f>+'Labor Rates_Cost Proposal'!V35</f>
        <v>0</v>
      </c>
      <c r="F19" s="189">
        <f>+'Labor Rates_Cost Proposal'!W35</f>
        <v>0</v>
      </c>
      <c r="G19" s="189">
        <f>+'Labor Rates_Cost Proposal'!X35</f>
        <v>0</v>
      </c>
      <c r="H19" s="189">
        <f>+'Labor Rates_Cost Proposal'!Y35</f>
        <v>0</v>
      </c>
      <c r="I19" s="191">
        <f>+'Labor Rates_Cost Proposal'!Z35</f>
        <v>0</v>
      </c>
    </row>
    <row r="20" spans="1:9" x14ac:dyDescent="0.2">
      <c r="A20" s="185" t="s">
        <v>84</v>
      </c>
      <c r="B20" s="59"/>
      <c r="C20" s="186"/>
      <c r="D20" s="186"/>
      <c r="E20" s="186"/>
      <c r="F20" s="186"/>
      <c r="G20" s="186"/>
      <c r="H20" s="186"/>
      <c r="I20" s="190"/>
    </row>
    <row r="21" spans="1:9" s="188" customFormat="1" ht="20.100000000000001" customHeight="1" x14ac:dyDescent="0.2">
      <c r="A21" s="187">
        <f>+'Labor Rates_Cost Proposal'!R46</f>
        <v>0</v>
      </c>
      <c r="B21" s="188">
        <f>+'Labor Rates_Cost Proposal'!S46</f>
        <v>0</v>
      </c>
      <c r="C21" s="189">
        <f>+'Labor Rates_Cost Proposal'!T46</f>
        <v>0</v>
      </c>
      <c r="D21" s="189">
        <f>+'Labor Rates_Cost Proposal'!U46</f>
        <v>0</v>
      </c>
      <c r="E21" s="189">
        <f>+'Labor Rates_Cost Proposal'!V46</f>
        <v>0</v>
      </c>
      <c r="F21" s="189">
        <f>+'Labor Rates_Cost Proposal'!W46</f>
        <v>0</v>
      </c>
      <c r="G21" s="189">
        <f>+'Labor Rates_Cost Proposal'!X46</f>
        <v>0</v>
      </c>
      <c r="H21" s="189">
        <f>+'Labor Rates_Cost Proposal'!Y46</f>
        <v>0</v>
      </c>
      <c r="I21" s="191">
        <f>+'Labor Rates_Cost Proposal'!Z46</f>
        <v>0</v>
      </c>
    </row>
    <row r="22" spans="1:9" x14ac:dyDescent="0.2">
      <c r="A22" s="185" t="s">
        <v>49</v>
      </c>
      <c r="B22" s="59"/>
      <c r="C22" s="186"/>
      <c r="D22" s="186"/>
      <c r="E22" s="186"/>
      <c r="F22" s="186"/>
      <c r="G22" s="186"/>
      <c r="H22" s="186"/>
      <c r="I22" s="190"/>
    </row>
    <row r="23" spans="1:9" ht="20.100000000000001" customHeight="1" x14ac:dyDescent="0.25">
      <c r="A23" s="193">
        <f>+'Labor Rates_Cost Proposal'!R50</f>
        <v>0</v>
      </c>
      <c r="B23" s="26">
        <f>+'Labor Rates_Cost Proposal'!S50</f>
        <v>0</v>
      </c>
      <c r="C23" s="194">
        <f>+'Labor Rates_Cost Proposal'!T50</f>
        <v>0</v>
      </c>
      <c r="D23" s="194">
        <f>+'Labor Rates_Cost Proposal'!U50</f>
        <v>0</v>
      </c>
      <c r="E23" s="194">
        <f>+'Labor Rates_Cost Proposal'!V50</f>
        <v>0</v>
      </c>
      <c r="F23" s="194">
        <f>+'Labor Rates_Cost Proposal'!W50</f>
        <v>0</v>
      </c>
      <c r="G23" s="194">
        <f>+'Labor Rates_Cost Proposal'!X50</f>
        <v>0</v>
      </c>
      <c r="H23" s="194">
        <f>+'Labor Rates_Cost Proposal'!Y50</f>
        <v>0</v>
      </c>
      <c r="I23" s="195">
        <f>+'Labor Rates_Cost Proposal'!Z50</f>
        <v>0</v>
      </c>
    </row>
    <row r="24" spans="1:9" s="47" customFormat="1" ht="20.100000000000001" customHeight="1" x14ac:dyDescent="0.2">
      <c r="A24" s="187"/>
      <c r="C24" s="2"/>
      <c r="D24" s="2"/>
      <c r="E24" s="2"/>
      <c r="F24" s="2"/>
      <c r="G24" s="2"/>
      <c r="H24" s="2"/>
      <c r="I24" s="109"/>
    </row>
    <row r="25" spans="1:9" s="47" customFormat="1" ht="20.25" customHeight="1" x14ac:dyDescent="0.25">
      <c r="A25" s="183" t="s">
        <v>46</v>
      </c>
      <c r="B25" s="57"/>
      <c r="C25" s="174"/>
      <c r="D25" s="174"/>
      <c r="E25" s="174"/>
      <c r="F25" s="174"/>
      <c r="G25" s="174"/>
      <c r="H25" s="174"/>
      <c r="I25" s="175"/>
    </row>
    <row r="26" spans="1:9" s="47" customFormat="1" x14ac:dyDescent="0.2">
      <c r="A26" s="184"/>
      <c r="B26" s="59"/>
      <c r="C26" s="186"/>
      <c r="D26" s="186"/>
      <c r="E26" s="186"/>
      <c r="F26" s="186"/>
      <c r="G26" s="186"/>
      <c r="H26" s="186"/>
      <c r="I26" s="190"/>
    </row>
    <row r="27" spans="1:9" s="188" customFormat="1" ht="20.100000000000001" customHeight="1" x14ac:dyDescent="0.2">
      <c r="A27" s="187"/>
      <c r="C27" s="189"/>
      <c r="D27" s="189"/>
      <c r="E27" s="189"/>
      <c r="F27" s="189"/>
      <c r="G27" s="189"/>
      <c r="H27" s="189"/>
      <c r="I27" s="191"/>
    </row>
    <row r="28" spans="1:9" s="188" customFormat="1" ht="20.100000000000001" customHeight="1" x14ac:dyDescent="0.2">
      <c r="A28" s="187"/>
      <c r="C28" s="189"/>
      <c r="D28" s="189"/>
      <c r="E28" s="189"/>
      <c r="F28" s="189"/>
      <c r="G28" s="189"/>
      <c r="H28" s="189"/>
      <c r="I28" s="191"/>
    </row>
    <row r="29" spans="1:9" s="47" customFormat="1" x14ac:dyDescent="0.2">
      <c r="A29" s="185" t="s">
        <v>50</v>
      </c>
      <c r="B29" s="59"/>
      <c r="C29" s="186"/>
      <c r="D29" s="186"/>
      <c r="E29" s="186"/>
      <c r="F29" s="186"/>
      <c r="G29" s="186"/>
      <c r="H29" s="186"/>
      <c r="I29" s="190"/>
    </row>
    <row r="30" spans="1:9" s="47" customFormat="1" ht="15.75" x14ac:dyDescent="0.25">
      <c r="A30" s="196" t="e">
        <f>+'Labor Rates_Cost Proposal'!R57</f>
        <v>#DIV/0!</v>
      </c>
      <c r="B30" s="226">
        <f>+'Labor Rates_Cost Proposal'!S59</f>
        <v>0</v>
      </c>
      <c r="C30" s="194">
        <f>+'Labor Rates_Cost Proposal'!T59</f>
        <v>0</v>
      </c>
      <c r="D30" s="194">
        <f>+'Labor Rates_Cost Proposal'!U59</f>
        <v>0</v>
      </c>
      <c r="E30" s="194">
        <f>+'Labor Rates_Cost Proposal'!V59</f>
        <v>0</v>
      </c>
      <c r="F30" s="194">
        <f>+'Labor Rates_Cost Proposal'!W59</f>
        <v>0</v>
      </c>
      <c r="G30" s="194">
        <f>+'Labor Rates_Cost Proposal'!X59</f>
        <v>0</v>
      </c>
      <c r="H30" s="194">
        <f>+'Labor Rates_Cost Proposal'!Y59</f>
        <v>0</v>
      </c>
      <c r="I30" s="195">
        <f>+'Labor Rates_Cost Proposal'!Z59</f>
        <v>0</v>
      </c>
    </row>
    <row r="31" spans="1:9" s="188" customFormat="1" ht="20.100000000000001" customHeight="1" x14ac:dyDescent="0.2">
      <c r="A31" s="187"/>
      <c r="C31" s="189"/>
      <c r="D31" s="189"/>
      <c r="E31" s="189"/>
      <c r="F31" s="189"/>
      <c r="G31" s="189"/>
      <c r="H31" s="189"/>
      <c r="I31" s="191"/>
    </row>
    <row r="32" spans="1:9" ht="20.25" x14ac:dyDescent="0.3">
      <c r="A32" s="192" t="s">
        <v>48</v>
      </c>
      <c r="B32" s="227">
        <f>SUM(B30,B23)</f>
        <v>0</v>
      </c>
      <c r="C32" s="228">
        <f t="shared" ref="C32:I32" si="0">SUM(C30,C23)</f>
        <v>0</v>
      </c>
      <c r="D32" s="228">
        <f t="shared" si="0"/>
        <v>0</v>
      </c>
      <c r="E32" s="228">
        <f t="shared" si="0"/>
        <v>0</v>
      </c>
      <c r="F32" s="228">
        <f t="shared" si="0"/>
        <v>0</v>
      </c>
      <c r="G32" s="228">
        <f t="shared" si="0"/>
        <v>0</v>
      </c>
      <c r="H32" s="228">
        <f t="shared" si="0"/>
        <v>0</v>
      </c>
      <c r="I32" s="228">
        <f t="shared" si="0"/>
        <v>0</v>
      </c>
    </row>
  </sheetData>
  <mergeCells count="2">
    <mergeCell ref="A1:I1"/>
    <mergeCell ref="A2:I2"/>
  </mergeCells>
  <phoneticPr fontId="0" type="noConversion"/>
  <pageMargins left="1.02" right="1.51" top="1.0900000000000001" bottom="1.25" header="0.33" footer="0.5"/>
  <pageSetup scale="51" fitToHeight="15" orientation="portrait" horizontalDpi="300" verticalDpi="300" r:id="rId1"/>
  <headerFooter alignWithMargins="0">
    <oddHeader>&amp;C&amp;"Arial,Bold"&amp;18SUMMARY OF STEPS</oddHeader>
    <oddFooter>&amp;L&amp;F&amp;C&amp;9&amp;P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805"/>
  <sheetViews>
    <sheetView workbookViewId="0">
      <selection activeCell="B18" sqref="B18"/>
    </sheetView>
  </sheetViews>
  <sheetFormatPr defaultRowHeight="12.75" x14ac:dyDescent="0.2"/>
  <cols>
    <col min="1" max="1" width="20.7109375" customWidth="1"/>
    <col min="2" max="2" width="45.7109375" customWidth="1"/>
    <col min="3" max="6" width="6.7109375" style="31" customWidth="1"/>
    <col min="7" max="7" width="62" customWidth="1"/>
  </cols>
  <sheetData>
    <row r="1" spans="1:7" ht="20.25" customHeight="1" x14ac:dyDescent="0.3">
      <c r="A1" s="44" t="str">
        <f>+'Labor Rates_Cost Proposal'!A1</f>
        <v>C-R-S</v>
      </c>
      <c r="B1" s="44">
        <f>+'Labor Rates_Cost Proposal'!B1</f>
        <v>0</v>
      </c>
      <c r="C1" s="250" t="s">
        <v>40</v>
      </c>
      <c r="D1" s="250" t="s">
        <v>41</v>
      </c>
      <c r="E1" s="250" t="s">
        <v>42</v>
      </c>
      <c r="F1" s="250" t="s">
        <v>43</v>
      </c>
    </row>
    <row r="2" spans="1:7" ht="18" x14ac:dyDescent="0.25">
      <c r="A2" s="43" t="str">
        <f>+'Labor Rates_Cost Proposal'!A2</f>
        <v xml:space="preserve">Consultant: </v>
      </c>
      <c r="B2" s="68">
        <f>+'Labor Rates_Cost Proposal'!B2</f>
        <v>0</v>
      </c>
      <c r="C2" s="250"/>
      <c r="D2" s="250"/>
      <c r="E2" s="250"/>
      <c r="F2" s="250"/>
    </row>
    <row r="3" spans="1:7" ht="15.75" x14ac:dyDescent="0.25">
      <c r="A3" s="41" t="str">
        <f>+'Labor Rates_Cost Proposal'!A3</f>
        <v xml:space="preserve">Agreement No. </v>
      </c>
      <c r="B3" s="71">
        <f>+'Labor Rates_Cost Proposal'!B3</f>
        <v>0</v>
      </c>
      <c r="C3" s="250"/>
      <c r="D3" s="250"/>
      <c r="E3" s="250"/>
      <c r="F3" s="250"/>
    </row>
    <row r="4" spans="1:7" ht="15.75" customHeight="1" x14ac:dyDescent="0.25">
      <c r="A4" s="41" t="str">
        <f>+'Labor Rates_Cost Proposal'!A4</f>
        <v xml:space="preserve">Modification No. </v>
      </c>
      <c r="B4" s="72">
        <f>+'Labor Rates_Cost Proposal'!B4</f>
        <v>0</v>
      </c>
      <c r="C4" s="250"/>
      <c r="D4" s="250"/>
      <c r="E4" s="250"/>
      <c r="F4" s="250"/>
    </row>
    <row r="5" spans="1:7" ht="15.75" x14ac:dyDescent="0.25">
      <c r="A5" s="41" t="str">
        <f>+'Labor Rates_Cost Proposal'!A5</f>
        <v xml:space="preserve">PID No. </v>
      </c>
      <c r="B5" s="72">
        <f>+'Labor Rates_Cost Proposal'!B5</f>
        <v>0</v>
      </c>
      <c r="C5" s="250"/>
      <c r="D5" s="250"/>
      <c r="E5" s="250"/>
      <c r="F5" s="250"/>
    </row>
    <row r="6" spans="1:7" ht="15.75" x14ac:dyDescent="0.25">
      <c r="A6" s="42" t="str">
        <f>+'Labor Rates_Cost Proposal'!A6</f>
        <v>Proposal Date</v>
      </c>
      <c r="B6" s="73">
        <f>+'Labor Rates_Cost Proposal'!B6</f>
        <v>0</v>
      </c>
      <c r="C6" s="250"/>
      <c r="D6" s="250"/>
      <c r="E6" s="250"/>
      <c r="F6" s="250"/>
    </row>
    <row r="7" spans="1:7" x14ac:dyDescent="0.2">
      <c r="A7" s="47"/>
      <c r="C7" s="250"/>
      <c r="D7" s="250"/>
      <c r="E7" s="250"/>
      <c r="F7" s="250"/>
    </row>
    <row r="8" spans="1:7" x14ac:dyDescent="0.2">
      <c r="A8" s="47"/>
      <c r="C8" s="250"/>
      <c r="D8" s="250"/>
      <c r="E8" s="250"/>
      <c r="F8" s="250"/>
    </row>
    <row r="9" spans="1:7" ht="18" x14ac:dyDescent="0.25">
      <c r="A9" s="45" t="s">
        <v>0</v>
      </c>
      <c r="C9" s="250"/>
      <c r="D9" s="250"/>
      <c r="E9" s="250"/>
      <c r="F9" s="250"/>
      <c r="G9" s="58" t="s">
        <v>38</v>
      </c>
    </row>
    <row r="10" spans="1:7" x14ac:dyDescent="0.2">
      <c r="A10" s="47"/>
    </row>
    <row r="11" spans="1:7" x14ac:dyDescent="0.2">
      <c r="A11" s="47" t="s">
        <v>53</v>
      </c>
      <c r="C11" s="31" t="s">
        <v>52</v>
      </c>
      <c r="D11" s="31" t="s">
        <v>52</v>
      </c>
      <c r="E11" s="31" t="s">
        <v>52</v>
      </c>
      <c r="F11" s="31" t="s">
        <v>52</v>
      </c>
      <c r="G11" t="s">
        <v>39</v>
      </c>
    </row>
    <row r="12" spans="1:7" x14ac:dyDescent="0.2">
      <c r="A12" s="47"/>
    </row>
    <row r="13" spans="1:7" x14ac:dyDescent="0.2">
      <c r="A13" s="47"/>
    </row>
    <row r="14" spans="1:7" x14ac:dyDescent="0.2">
      <c r="A14" s="47"/>
    </row>
    <row r="15" spans="1:7" x14ac:dyDescent="0.2">
      <c r="A15" s="47"/>
    </row>
    <row r="16" spans="1:7" x14ac:dyDescent="0.2">
      <c r="A16" s="47"/>
    </row>
    <row r="17" spans="1:1" x14ac:dyDescent="0.2">
      <c r="A17" s="47"/>
    </row>
    <row r="18" spans="1:1" x14ac:dyDescent="0.2">
      <c r="A18" s="47"/>
    </row>
    <row r="19" spans="1:1" x14ac:dyDescent="0.2">
      <c r="A19" s="47"/>
    </row>
    <row r="20" spans="1:1" x14ac:dyDescent="0.2">
      <c r="A20" s="47"/>
    </row>
    <row r="21" spans="1:1" x14ac:dyDescent="0.2">
      <c r="A21" s="47"/>
    </row>
    <row r="22" spans="1:1" x14ac:dyDescent="0.2">
      <c r="A22" s="47"/>
    </row>
    <row r="23" spans="1:1" x14ac:dyDescent="0.2">
      <c r="A23" s="47"/>
    </row>
    <row r="24" spans="1:1" x14ac:dyDescent="0.2">
      <c r="A24" s="47"/>
    </row>
    <row r="25" spans="1:1" x14ac:dyDescent="0.2">
      <c r="A25" s="47"/>
    </row>
    <row r="26" spans="1:1" x14ac:dyDescent="0.2">
      <c r="A26" s="47"/>
    </row>
    <row r="27" spans="1:1" x14ac:dyDescent="0.2">
      <c r="A27" s="47"/>
    </row>
    <row r="28" spans="1:1" x14ac:dyDescent="0.2">
      <c r="A28" s="47"/>
    </row>
    <row r="29" spans="1:1" x14ac:dyDescent="0.2">
      <c r="A29" s="47"/>
    </row>
    <row r="30" spans="1:1" x14ac:dyDescent="0.2">
      <c r="A30" s="47"/>
    </row>
    <row r="31" spans="1:1" x14ac:dyDescent="0.2">
      <c r="A31" s="47"/>
    </row>
    <row r="32" spans="1:1" x14ac:dyDescent="0.2">
      <c r="A32" s="47"/>
    </row>
    <row r="33" spans="1:1" x14ac:dyDescent="0.2">
      <c r="A33" s="47"/>
    </row>
    <row r="34" spans="1:1" x14ac:dyDescent="0.2">
      <c r="A34" s="47"/>
    </row>
    <row r="35" spans="1:1" x14ac:dyDescent="0.2">
      <c r="A35" s="47"/>
    </row>
    <row r="36" spans="1:1" x14ac:dyDescent="0.2">
      <c r="A36" s="47"/>
    </row>
    <row r="37" spans="1:1" x14ac:dyDescent="0.2">
      <c r="A37" s="47"/>
    </row>
    <row r="38" spans="1:1" x14ac:dyDescent="0.2">
      <c r="A38" s="47"/>
    </row>
    <row r="39" spans="1:1" x14ac:dyDescent="0.2">
      <c r="A39" s="47"/>
    </row>
    <row r="40" spans="1:1" x14ac:dyDescent="0.2">
      <c r="A40" s="47"/>
    </row>
    <row r="41" spans="1:1" x14ac:dyDescent="0.2">
      <c r="A41" s="47"/>
    </row>
    <row r="42" spans="1:1" x14ac:dyDescent="0.2">
      <c r="A42" s="47"/>
    </row>
    <row r="43" spans="1:1" x14ac:dyDescent="0.2">
      <c r="A43" s="47"/>
    </row>
    <row r="44" spans="1:1" x14ac:dyDescent="0.2">
      <c r="A44" s="47"/>
    </row>
    <row r="45" spans="1:1" x14ac:dyDescent="0.2">
      <c r="A45" s="47"/>
    </row>
    <row r="46" spans="1:1" x14ac:dyDescent="0.2">
      <c r="A46" s="47"/>
    </row>
    <row r="47" spans="1:1" x14ac:dyDescent="0.2">
      <c r="A47" s="47"/>
    </row>
    <row r="48" spans="1:1" x14ac:dyDescent="0.2">
      <c r="A48" s="47"/>
    </row>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x14ac:dyDescent="0.2">
      <c r="A58" s="47"/>
    </row>
    <row r="59" spans="1:1" x14ac:dyDescent="0.2">
      <c r="A59" s="47"/>
    </row>
    <row r="60" spans="1:1" x14ac:dyDescent="0.2">
      <c r="A60" s="47"/>
    </row>
    <row r="61" spans="1:1" x14ac:dyDescent="0.2">
      <c r="A61" s="47"/>
    </row>
    <row r="62" spans="1:1" x14ac:dyDescent="0.2">
      <c r="A62" s="47"/>
    </row>
    <row r="63" spans="1:1" x14ac:dyDescent="0.2">
      <c r="A63" s="47"/>
    </row>
    <row r="64" spans="1:1" x14ac:dyDescent="0.2">
      <c r="A64" s="47"/>
    </row>
    <row r="65" spans="1:1" x14ac:dyDescent="0.2">
      <c r="A65" s="47"/>
    </row>
    <row r="66" spans="1:1" x14ac:dyDescent="0.2">
      <c r="A66" s="47"/>
    </row>
    <row r="67" spans="1:1" x14ac:dyDescent="0.2">
      <c r="A67" s="47"/>
    </row>
    <row r="68" spans="1:1" x14ac:dyDescent="0.2">
      <c r="A68" s="47"/>
    </row>
    <row r="69" spans="1:1" x14ac:dyDescent="0.2">
      <c r="A69" s="47"/>
    </row>
    <row r="70" spans="1:1" x14ac:dyDescent="0.2">
      <c r="A70" s="47"/>
    </row>
    <row r="71" spans="1:1" x14ac:dyDescent="0.2">
      <c r="A71" s="47"/>
    </row>
    <row r="72" spans="1:1" x14ac:dyDescent="0.2">
      <c r="A72" s="47"/>
    </row>
    <row r="73" spans="1:1" x14ac:dyDescent="0.2">
      <c r="A73" s="47"/>
    </row>
    <row r="74" spans="1:1" x14ac:dyDescent="0.2">
      <c r="A74" s="47"/>
    </row>
    <row r="75" spans="1:1" x14ac:dyDescent="0.2">
      <c r="A75" s="47"/>
    </row>
    <row r="76" spans="1:1" x14ac:dyDescent="0.2">
      <c r="A76" s="47"/>
    </row>
    <row r="77" spans="1:1" x14ac:dyDescent="0.2">
      <c r="A77" s="47"/>
    </row>
    <row r="78" spans="1:1" x14ac:dyDescent="0.2">
      <c r="A78" s="47"/>
    </row>
    <row r="79" spans="1:1" x14ac:dyDescent="0.2">
      <c r="A79" s="47"/>
    </row>
    <row r="80" spans="1:1" x14ac:dyDescent="0.2">
      <c r="A80" s="47"/>
    </row>
    <row r="81" spans="1:1" x14ac:dyDescent="0.2">
      <c r="A81" s="47"/>
    </row>
    <row r="82" spans="1:1" x14ac:dyDescent="0.2">
      <c r="A82" s="47"/>
    </row>
    <row r="83" spans="1:1" x14ac:dyDescent="0.2">
      <c r="A83" s="47"/>
    </row>
    <row r="84" spans="1:1" x14ac:dyDescent="0.2">
      <c r="A84" s="47"/>
    </row>
    <row r="85" spans="1:1" x14ac:dyDescent="0.2">
      <c r="A85" s="47"/>
    </row>
    <row r="86" spans="1:1" x14ac:dyDescent="0.2">
      <c r="A86" s="47"/>
    </row>
    <row r="87" spans="1:1" x14ac:dyDescent="0.2">
      <c r="A87" s="47"/>
    </row>
    <row r="88" spans="1:1" x14ac:dyDescent="0.2">
      <c r="A88" s="47"/>
    </row>
    <row r="89" spans="1:1" x14ac:dyDescent="0.2">
      <c r="A89" s="47"/>
    </row>
    <row r="90" spans="1:1" x14ac:dyDescent="0.2">
      <c r="A90" s="47"/>
    </row>
    <row r="91" spans="1:1" x14ac:dyDescent="0.2">
      <c r="A91" s="47"/>
    </row>
    <row r="92" spans="1:1" x14ac:dyDescent="0.2">
      <c r="A92" s="47"/>
    </row>
    <row r="93" spans="1:1" x14ac:dyDescent="0.2">
      <c r="A93" s="47"/>
    </row>
    <row r="94" spans="1:1" x14ac:dyDescent="0.2">
      <c r="A94" s="47"/>
    </row>
    <row r="95" spans="1:1" x14ac:dyDescent="0.2">
      <c r="A95" s="47"/>
    </row>
    <row r="96" spans="1:1" x14ac:dyDescent="0.2">
      <c r="A96" s="47"/>
    </row>
    <row r="97" spans="1:1" x14ac:dyDescent="0.2">
      <c r="A97" s="47"/>
    </row>
    <row r="98" spans="1:1" x14ac:dyDescent="0.2">
      <c r="A98" s="47"/>
    </row>
    <row r="99" spans="1:1" x14ac:dyDescent="0.2">
      <c r="A99" s="47"/>
    </row>
    <row r="100" spans="1:1" x14ac:dyDescent="0.2">
      <c r="A100" s="47"/>
    </row>
    <row r="101" spans="1:1" x14ac:dyDescent="0.2">
      <c r="A101" s="47"/>
    </row>
    <row r="102" spans="1:1" x14ac:dyDescent="0.2">
      <c r="A102" s="47"/>
    </row>
    <row r="103" spans="1:1" x14ac:dyDescent="0.2">
      <c r="A103" s="47"/>
    </row>
    <row r="104" spans="1:1" x14ac:dyDescent="0.2">
      <c r="A104" s="47"/>
    </row>
    <row r="105" spans="1:1" x14ac:dyDescent="0.2">
      <c r="A105" s="47"/>
    </row>
    <row r="106" spans="1:1" x14ac:dyDescent="0.2">
      <c r="A106" s="47"/>
    </row>
    <row r="107" spans="1:1" x14ac:dyDescent="0.2">
      <c r="A107" s="47"/>
    </row>
    <row r="108" spans="1:1" x14ac:dyDescent="0.2">
      <c r="A108" s="47"/>
    </row>
    <row r="109" spans="1:1" x14ac:dyDescent="0.2">
      <c r="A109" s="47"/>
    </row>
    <row r="110" spans="1:1" x14ac:dyDescent="0.2">
      <c r="A110" s="47"/>
    </row>
    <row r="111" spans="1:1" x14ac:dyDescent="0.2">
      <c r="A111" s="47"/>
    </row>
    <row r="112" spans="1:1" x14ac:dyDescent="0.2">
      <c r="A112" s="47"/>
    </row>
    <row r="113" spans="1:1" x14ac:dyDescent="0.2">
      <c r="A113" s="47"/>
    </row>
    <row r="114" spans="1:1" x14ac:dyDescent="0.2">
      <c r="A114" s="47"/>
    </row>
    <row r="115" spans="1:1" x14ac:dyDescent="0.2">
      <c r="A115" s="47"/>
    </row>
    <row r="116" spans="1:1" x14ac:dyDescent="0.2">
      <c r="A116" s="47"/>
    </row>
    <row r="117" spans="1:1" x14ac:dyDescent="0.2">
      <c r="A117" s="47"/>
    </row>
    <row r="118" spans="1:1" x14ac:dyDescent="0.2">
      <c r="A118" s="47"/>
    </row>
    <row r="119" spans="1:1" x14ac:dyDescent="0.2">
      <c r="A119" s="47"/>
    </row>
    <row r="120" spans="1:1" x14ac:dyDescent="0.2">
      <c r="A120" s="47"/>
    </row>
    <row r="121" spans="1:1" x14ac:dyDescent="0.2">
      <c r="A121" s="47"/>
    </row>
    <row r="122" spans="1:1" x14ac:dyDescent="0.2">
      <c r="A122" s="47"/>
    </row>
    <row r="123" spans="1:1" x14ac:dyDescent="0.2">
      <c r="A123" s="47"/>
    </row>
    <row r="124" spans="1:1" x14ac:dyDescent="0.2">
      <c r="A124" s="47"/>
    </row>
    <row r="125" spans="1:1" x14ac:dyDescent="0.2">
      <c r="A125" s="47"/>
    </row>
    <row r="126" spans="1:1" x14ac:dyDescent="0.2">
      <c r="A126" s="47"/>
    </row>
    <row r="127" spans="1:1" x14ac:dyDescent="0.2">
      <c r="A127" s="47"/>
    </row>
    <row r="128" spans="1:1" x14ac:dyDescent="0.2">
      <c r="A128" s="47"/>
    </row>
    <row r="129" spans="1:1" x14ac:dyDescent="0.2">
      <c r="A129" s="47"/>
    </row>
    <row r="130" spans="1:1" x14ac:dyDescent="0.2">
      <c r="A130" s="47"/>
    </row>
    <row r="131" spans="1:1" x14ac:dyDescent="0.2">
      <c r="A131" s="47"/>
    </row>
    <row r="132" spans="1:1" x14ac:dyDescent="0.2">
      <c r="A132" s="47"/>
    </row>
    <row r="133" spans="1:1" x14ac:dyDescent="0.2">
      <c r="A133" s="47"/>
    </row>
    <row r="134" spans="1:1" x14ac:dyDescent="0.2">
      <c r="A134" s="47"/>
    </row>
    <row r="135" spans="1:1" x14ac:dyDescent="0.2">
      <c r="A135" s="47"/>
    </row>
    <row r="136" spans="1:1" x14ac:dyDescent="0.2">
      <c r="A136" s="47"/>
    </row>
    <row r="137" spans="1:1" x14ac:dyDescent="0.2">
      <c r="A137" s="47"/>
    </row>
    <row r="138" spans="1:1" x14ac:dyDescent="0.2">
      <c r="A138" s="47"/>
    </row>
    <row r="139" spans="1:1" x14ac:dyDescent="0.2">
      <c r="A139" s="47"/>
    </row>
    <row r="140" spans="1:1" x14ac:dyDescent="0.2">
      <c r="A140" s="47"/>
    </row>
    <row r="141" spans="1:1" x14ac:dyDescent="0.2">
      <c r="A141" s="47"/>
    </row>
    <row r="142" spans="1:1" x14ac:dyDescent="0.2">
      <c r="A142" s="47"/>
    </row>
    <row r="143" spans="1:1" x14ac:dyDescent="0.2">
      <c r="A143" s="47"/>
    </row>
    <row r="144" spans="1:1" x14ac:dyDescent="0.2">
      <c r="A144" s="47"/>
    </row>
    <row r="145" spans="1:1" x14ac:dyDescent="0.2">
      <c r="A145" s="47"/>
    </row>
    <row r="146" spans="1:1" x14ac:dyDescent="0.2">
      <c r="A146" s="47"/>
    </row>
    <row r="147" spans="1:1" x14ac:dyDescent="0.2">
      <c r="A147" s="47"/>
    </row>
    <row r="148" spans="1:1" x14ac:dyDescent="0.2">
      <c r="A148" s="47"/>
    </row>
    <row r="149" spans="1:1" x14ac:dyDescent="0.2">
      <c r="A149" s="47"/>
    </row>
    <row r="150" spans="1:1" x14ac:dyDescent="0.2">
      <c r="A150" s="47"/>
    </row>
    <row r="151" spans="1:1" x14ac:dyDescent="0.2">
      <c r="A151" s="47"/>
    </row>
    <row r="152" spans="1:1" x14ac:dyDescent="0.2">
      <c r="A152" s="47"/>
    </row>
    <row r="153" spans="1:1" x14ac:dyDescent="0.2">
      <c r="A153" s="47"/>
    </row>
    <row r="154" spans="1:1" x14ac:dyDescent="0.2">
      <c r="A154" s="47"/>
    </row>
    <row r="155" spans="1:1" x14ac:dyDescent="0.2">
      <c r="A155" s="47"/>
    </row>
    <row r="156" spans="1:1" x14ac:dyDescent="0.2">
      <c r="A156" s="47"/>
    </row>
    <row r="157" spans="1:1" x14ac:dyDescent="0.2">
      <c r="A157" s="47"/>
    </row>
    <row r="158" spans="1:1" x14ac:dyDescent="0.2">
      <c r="A158" s="47"/>
    </row>
    <row r="159" spans="1:1" x14ac:dyDescent="0.2">
      <c r="A159" s="47"/>
    </row>
    <row r="160" spans="1:1" x14ac:dyDescent="0.2">
      <c r="A160" s="47"/>
    </row>
    <row r="161" spans="1:1" x14ac:dyDescent="0.2">
      <c r="A161" s="47"/>
    </row>
    <row r="162" spans="1:1" x14ac:dyDescent="0.2">
      <c r="A162" s="47"/>
    </row>
    <row r="163" spans="1:1" x14ac:dyDescent="0.2">
      <c r="A163" s="47"/>
    </row>
    <row r="164" spans="1:1" x14ac:dyDescent="0.2">
      <c r="A164" s="47"/>
    </row>
    <row r="165" spans="1:1" x14ac:dyDescent="0.2">
      <c r="A165" s="47"/>
    </row>
    <row r="166" spans="1:1" x14ac:dyDescent="0.2">
      <c r="A166" s="47"/>
    </row>
    <row r="167" spans="1:1" x14ac:dyDescent="0.2">
      <c r="A167" s="47"/>
    </row>
    <row r="168" spans="1:1" x14ac:dyDescent="0.2">
      <c r="A168" s="47"/>
    </row>
    <row r="169" spans="1:1" x14ac:dyDescent="0.2">
      <c r="A169" s="47"/>
    </row>
    <row r="170" spans="1:1" x14ac:dyDescent="0.2">
      <c r="A170" s="47"/>
    </row>
    <row r="171" spans="1:1" x14ac:dyDescent="0.2">
      <c r="A171" s="47"/>
    </row>
    <row r="172" spans="1:1" x14ac:dyDescent="0.2">
      <c r="A172" s="47"/>
    </row>
    <row r="173" spans="1:1" x14ac:dyDescent="0.2">
      <c r="A173" s="47"/>
    </row>
    <row r="174" spans="1:1" x14ac:dyDescent="0.2">
      <c r="A174" s="47"/>
    </row>
    <row r="175" spans="1:1" x14ac:dyDescent="0.2">
      <c r="A175" s="47"/>
    </row>
    <row r="176" spans="1:1" x14ac:dyDescent="0.2">
      <c r="A176" s="47"/>
    </row>
    <row r="177" spans="1:1" x14ac:dyDescent="0.2">
      <c r="A177" s="47"/>
    </row>
    <row r="178" spans="1:1" x14ac:dyDescent="0.2">
      <c r="A178" s="47"/>
    </row>
    <row r="179" spans="1:1" x14ac:dyDescent="0.2">
      <c r="A179" s="47"/>
    </row>
    <row r="180" spans="1:1" x14ac:dyDescent="0.2">
      <c r="A180" s="47"/>
    </row>
    <row r="181" spans="1:1" x14ac:dyDescent="0.2">
      <c r="A181" s="47"/>
    </row>
    <row r="182" spans="1:1" x14ac:dyDescent="0.2">
      <c r="A182" s="47"/>
    </row>
    <row r="183" spans="1:1" x14ac:dyDescent="0.2">
      <c r="A183" s="47"/>
    </row>
    <row r="184" spans="1:1" x14ac:dyDescent="0.2">
      <c r="A184" s="47"/>
    </row>
    <row r="185" spans="1:1" x14ac:dyDescent="0.2">
      <c r="A185" s="47"/>
    </row>
    <row r="186" spans="1:1" x14ac:dyDescent="0.2">
      <c r="A186" s="47"/>
    </row>
    <row r="187" spans="1:1" x14ac:dyDescent="0.2">
      <c r="A187" s="47"/>
    </row>
    <row r="188" spans="1:1" x14ac:dyDescent="0.2">
      <c r="A188" s="47"/>
    </row>
    <row r="189" spans="1:1" x14ac:dyDescent="0.2">
      <c r="A189" s="47"/>
    </row>
    <row r="190" spans="1:1" x14ac:dyDescent="0.2">
      <c r="A190" s="47"/>
    </row>
    <row r="191" spans="1:1" x14ac:dyDescent="0.2">
      <c r="A191" s="47"/>
    </row>
    <row r="192" spans="1:1" x14ac:dyDescent="0.2">
      <c r="A192" s="47"/>
    </row>
    <row r="193" spans="1:1" x14ac:dyDescent="0.2">
      <c r="A193" s="47"/>
    </row>
    <row r="194" spans="1:1" x14ac:dyDescent="0.2">
      <c r="A194" s="47"/>
    </row>
    <row r="195" spans="1:1" x14ac:dyDescent="0.2">
      <c r="A195" s="47"/>
    </row>
    <row r="196" spans="1:1" x14ac:dyDescent="0.2">
      <c r="A196" s="47"/>
    </row>
    <row r="197" spans="1:1" x14ac:dyDescent="0.2">
      <c r="A197" s="47"/>
    </row>
    <row r="198" spans="1:1" x14ac:dyDescent="0.2">
      <c r="A198" s="47"/>
    </row>
    <row r="199" spans="1:1" x14ac:dyDescent="0.2">
      <c r="A199" s="47"/>
    </row>
    <row r="200" spans="1:1" x14ac:dyDescent="0.2">
      <c r="A200" s="47"/>
    </row>
    <row r="201" spans="1:1" x14ac:dyDescent="0.2">
      <c r="A201" s="47"/>
    </row>
    <row r="202" spans="1:1" x14ac:dyDescent="0.2">
      <c r="A202" s="47"/>
    </row>
    <row r="203" spans="1:1" x14ac:dyDescent="0.2">
      <c r="A203" s="47"/>
    </row>
    <row r="204" spans="1:1" x14ac:dyDescent="0.2">
      <c r="A204" s="47"/>
    </row>
    <row r="205" spans="1:1" x14ac:dyDescent="0.2">
      <c r="A205" s="47"/>
    </row>
    <row r="206" spans="1:1" x14ac:dyDescent="0.2">
      <c r="A206" s="47"/>
    </row>
    <row r="207" spans="1:1" x14ac:dyDescent="0.2">
      <c r="A207" s="47"/>
    </row>
    <row r="208" spans="1:1" x14ac:dyDescent="0.2">
      <c r="A208" s="47"/>
    </row>
    <row r="209" spans="1:1" x14ac:dyDescent="0.2">
      <c r="A209" s="47"/>
    </row>
    <row r="210" spans="1:1" x14ac:dyDescent="0.2">
      <c r="A210" s="47"/>
    </row>
    <row r="211" spans="1:1" x14ac:dyDescent="0.2">
      <c r="A211" s="47"/>
    </row>
    <row r="212" spans="1:1" x14ac:dyDescent="0.2">
      <c r="A212" s="47"/>
    </row>
    <row r="213" spans="1:1" x14ac:dyDescent="0.2">
      <c r="A213" s="47"/>
    </row>
    <row r="214" spans="1:1" x14ac:dyDescent="0.2">
      <c r="A214" s="47"/>
    </row>
    <row r="215" spans="1:1" x14ac:dyDescent="0.2">
      <c r="A215" s="47"/>
    </row>
    <row r="216" spans="1:1" x14ac:dyDescent="0.2">
      <c r="A216" s="47"/>
    </row>
    <row r="217" spans="1:1" x14ac:dyDescent="0.2">
      <c r="A217" s="47"/>
    </row>
    <row r="218" spans="1:1" x14ac:dyDescent="0.2">
      <c r="A218" s="47"/>
    </row>
    <row r="219" spans="1:1" x14ac:dyDescent="0.2">
      <c r="A219" s="47"/>
    </row>
    <row r="220" spans="1:1" x14ac:dyDescent="0.2">
      <c r="A220" s="47"/>
    </row>
    <row r="221" spans="1:1" x14ac:dyDescent="0.2">
      <c r="A221" s="47"/>
    </row>
    <row r="222" spans="1:1" x14ac:dyDescent="0.2">
      <c r="A222" s="47"/>
    </row>
    <row r="223" spans="1:1" x14ac:dyDescent="0.2">
      <c r="A223" s="47"/>
    </row>
    <row r="224" spans="1:1" x14ac:dyDescent="0.2">
      <c r="A224" s="47"/>
    </row>
    <row r="225" spans="1:1" x14ac:dyDescent="0.2">
      <c r="A225" s="47"/>
    </row>
    <row r="226" spans="1:1" x14ac:dyDescent="0.2">
      <c r="A226" s="47"/>
    </row>
    <row r="227" spans="1:1" x14ac:dyDescent="0.2">
      <c r="A227" s="47"/>
    </row>
    <row r="228" spans="1:1" x14ac:dyDescent="0.2">
      <c r="A228" s="47"/>
    </row>
    <row r="229" spans="1:1" x14ac:dyDescent="0.2">
      <c r="A229" s="47"/>
    </row>
    <row r="230" spans="1:1" x14ac:dyDescent="0.2">
      <c r="A230" s="47"/>
    </row>
    <row r="231" spans="1:1" x14ac:dyDescent="0.2">
      <c r="A231" s="47"/>
    </row>
    <row r="232" spans="1:1" x14ac:dyDescent="0.2">
      <c r="A232" s="47"/>
    </row>
    <row r="233" spans="1:1" x14ac:dyDescent="0.2">
      <c r="A233" s="47"/>
    </row>
    <row r="234" spans="1:1" x14ac:dyDescent="0.2">
      <c r="A234" s="47"/>
    </row>
    <row r="235" spans="1:1" x14ac:dyDescent="0.2">
      <c r="A235" s="47"/>
    </row>
    <row r="236" spans="1:1" x14ac:dyDescent="0.2">
      <c r="A236" s="47"/>
    </row>
    <row r="237" spans="1:1" x14ac:dyDescent="0.2">
      <c r="A237" s="47"/>
    </row>
    <row r="238" spans="1:1" x14ac:dyDescent="0.2">
      <c r="A238" s="47"/>
    </row>
    <row r="239" spans="1:1" x14ac:dyDescent="0.2">
      <c r="A239" s="47"/>
    </row>
    <row r="240" spans="1:1" x14ac:dyDescent="0.2">
      <c r="A240" s="47"/>
    </row>
    <row r="241" spans="1:1" x14ac:dyDescent="0.2">
      <c r="A241" s="47"/>
    </row>
    <row r="242" spans="1:1" x14ac:dyDescent="0.2">
      <c r="A242" s="47"/>
    </row>
    <row r="243" spans="1:1" x14ac:dyDescent="0.2">
      <c r="A243" s="47"/>
    </row>
    <row r="244" spans="1:1" x14ac:dyDescent="0.2">
      <c r="A244" s="47"/>
    </row>
    <row r="245" spans="1:1" x14ac:dyDescent="0.2">
      <c r="A245" s="47"/>
    </row>
    <row r="246" spans="1:1" x14ac:dyDescent="0.2">
      <c r="A246" s="47"/>
    </row>
    <row r="247" spans="1:1" x14ac:dyDescent="0.2">
      <c r="A247" s="47"/>
    </row>
    <row r="248" spans="1:1" x14ac:dyDescent="0.2">
      <c r="A248" s="47"/>
    </row>
    <row r="249" spans="1:1" x14ac:dyDescent="0.2">
      <c r="A249" s="47"/>
    </row>
    <row r="250" spans="1:1" x14ac:dyDescent="0.2">
      <c r="A250" s="47"/>
    </row>
    <row r="251" spans="1:1" x14ac:dyDescent="0.2">
      <c r="A251" s="47"/>
    </row>
    <row r="252" spans="1:1" x14ac:dyDescent="0.2">
      <c r="A252" s="47"/>
    </row>
    <row r="253" spans="1:1" x14ac:dyDescent="0.2">
      <c r="A253" s="47"/>
    </row>
    <row r="254" spans="1:1" x14ac:dyDescent="0.2">
      <c r="A254" s="47"/>
    </row>
    <row r="255" spans="1:1" x14ac:dyDescent="0.2">
      <c r="A255" s="47"/>
    </row>
    <row r="256" spans="1:1" x14ac:dyDescent="0.2">
      <c r="A256" s="47"/>
    </row>
    <row r="257" spans="1:1" x14ac:dyDescent="0.2">
      <c r="A257" s="47"/>
    </row>
    <row r="258" spans="1:1" x14ac:dyDescent="0.2">
      <c r="A258" s="47"/>
    </row>
    <row r="259" spans="1:1" x14ac:dyDescent="0.2">
      <c r="A259" s="47"/>
    </row>
    <row r="260" spans="1:1" x14ac:dyDescent="0.2">
      <c r="A260" s="47"/>
    </row>
    <row r="261" spans="1:1" x14ac:dyDescent="0.2">
      <c r="A261" s="47"/>
    </row>
    <row r="262" spans="1:1" x14ac:dyDescent="0.2">
      <c r="A262" s="47"/>
    </row>
    <row r="263" spans="1:1" x14ac:dyDescent="0.2">
      <c r="A263" s="47"/>
    </row>
    <row r="264" spans="1:1" x14ac:dyDescent="0.2">
      <c r="A264" s="47"/>
    </row>
    <row r="265" spans="1:1" x14ac:dyDescent="0.2">
      <c r="A265" s="47"/>
    </row>
    <row r="266" spans="1:1" x14ac:dyDescent="0.2">
      <c r="A266" s="47"/>
    </row>
    <row r="267" spans="1:1" x14ac:dyDescent="0.2">
      <c r="A267" s="47"/>
    </row>
    <row r="268" spans="1:1" x14ac:dyDescent="0.2">
      <c r="A268" s="47"/>
    </row>
    <row r="269" spans="1:1" x14ac:dyDescent="0.2">
      <c r="A269" s="47"/>
    </row>
    <row r="270" spans="1:1" x14ac:dyDescent="0.2">
      <c r="A270" s="47"/>
    </row>
    <row r="271" spans="1:1" x14ac:dyDescent="0.2">
      <c r="A271" s="47"/>
    </row>
    <row r="272" spans="1:1" x14ac:dyDescent="0.2">
      <c r="A272" s="47"/>
    </row>
    <row r="273" spans="1:1" x14ac:dyDescent="0.2">
      <c r="A273" s="47"/>
    </row>
    <row r="274" spans="1:1" x14ac:dyDescent="0.2">
      <c r="A274" s="47"/>
    </row>
    <row r="275" spans="1:1" x14ac:dyDescent="0.2">
      <c r="A275" s="47"/>
    </row>
    <row r="276" spans="1:1" x14ac:dyDescent="0.2">
      <c r="A276" s="47"/>
    </row>
    <row r="277" spans="1:1" x14ac:dyDescent="0.2">
      <c r="A277" s="47"/>
    </row>
    <row r="278" spans="1:1" x14ac:dyDescent="0.2">
      <c r="A278" s="47"/>
    </row>
    <row r="279" spans="1:1" x14ac:dyDescent="0.2">
      <c r="A279" s="47"/>
    </row>
    <row r="280" spans="1:1" x14ac:dyDescent="0.2">
      <c r="A280" s="47"/>
    </row>
    <row r="281" spans="1:1" x14ac:dyDescent="0.2">
      <c r="A281" s="47"/>
    </row>
    <row r="282" spans="1:1" x14ac:dyDescent="0.2">
      <c r="A282" s="47"/>
    </row>
    <row r="283" spans="1:1" x14ac:dyDescent="0.2">
      <c r="A283" s="47"/>
    </row>
    <row r="284" spans="1:1" x14ac:dyDescent="0.2">
      <c r="A284" s="47"/>
    </row>
    <row r="285" spans="1:1" x14ac:dyDescent="0.2">
      <c r="A285" s="47"/>
    </row>
    <row r="286" spans="1:1" x14ac:dyDescent="0.2">
      <c r="A286" s="47"/>
    </row>
    <row r="287" spans="1:1" x14ac:dyDescent="0.2">
      <c r="A287" s="47"/>
    </row>
    <row r="288" spans="1:1" x14ac:dyDescent="0.2">
      <c r="A288" s="47"/>
    </row>
    <row r="289" spans="1:1" x14ac:dyDescent="0.2">
      <c r="A289" s="47"/>
    </row>
    <row r="290" spans="1:1" x14ac:dyDescent="0.2">
      <c r="A290" s="47"/>
    </row>
    <row r="291" spans="1:1" x14ac:dyDescent="0.2">
      <c r="A291" s="47"/>
    </row>
    <row r="292" spans="1:1" x14ac:dyDescent="0.2">
      <c r="A292" s="47"/>
    </row>
    <row r="293" spans="1:1" x14ac:dyDescent="0.2">
      <c r="A293" s="47"/>
    </row>
    <row r="294" spans="1:1" x14ac:dyDescent="0.2">
      <c r="A294" s="47"/>
    </row>
    <row r="295" spans="1:1" x14ac:dyDescent="0.2">
      <c r="A295" s="47"/>
    </row>
    <row r="296" spans="1:1" x14ac:dyDescent="0.2">
      <c r="A296" s="47"/>
    </row>
    <row r="297" spans="1:1" x14ac:dyDescent="0.2">
      <c r="A297" s="47"/>
    </row>
    <row r="298" spans="1:1" x14ac:dyDescent="0.2">
      <c r="A298" s="47"/>
    </row>
    <row r="299" spans="1:1" x14ac:dyDescent="0.2">
      <c r="A299" s="47"/>
    </row>
    <row r="300" spans="1:1" x14ac:dyDescent="0.2">
      <c r="A300" s="47"/>
    </row>
    <row r="301" spans="1:1" x14ac:dyDescent="0.2">
      <c r="A301" s="47"/>
    </row>
    <row r="302" spans="1:1" x14ac:dyDescent="0.2">
      <c r="A302" s="47"/>
    </row>
    <row r="303" spans="1:1" x14ac:dyDescent="0.2">
      <c r="A303" s="47"/>
    </row>
    <row r="304" spans="1:1" x14ac:dyDescent="0.2">
      <c r="A304" s="47"/>
    </row>
    <row r="305" spans="1:1" x14ac:dyDescent="0.2">
      <c r="A305" s="47"/>
    </row>
    <row r="306" spans="1:1" x14ac:dyDescent="0.2">
      <c r="A306" s="47"/>
    </row>
    <row r="307" spans="1:1" x14ac:dyDescent="0.2">
      <c r="A307" s="47"/>
    </row>
    <row r="308" spans="1:1" x14ac:dyDescent="0.2">
      <c r="A308" s="47"/>
    </row>
    <row r="309" spans="1:1" x14ac:dyDescent="0.2">
      <c r="A309" s="47"/>
    </row>
    <row r="310" spans="1:1" x14ac:dyDescent="0.2">
      <c r="A310" s="47"/>
    </row>
    <row r="311" spans="1:1" x14ac:dyDescent="0.2">
      <c r="A311" s="47"/>
    </row>
    <row r="312" spans="1:1" x14ac:dyDescent="0.2">
      <c r="A312" s="47"/>
    </row>
    <row r="313" spans="1:1" x14ac:dyDescent="0.2">
      <c r="A313" s="47"/>
    </row>
    <row r="314" spans="1:1" x14ac:dyDescent="0.2">
      <c r="A314" s="47"/>
    </row>
    <row r="315" spans="1:1" x14ac:dyDescent="0.2">
      <c r="A315" s="47"/>
    </row>
    <row r="316" spans="1:1" x14ac:dyDescent="0.2">
      <c r="A316" s="47"/>
    </row>
    <row r="317" spans="1:1" x14ac:dyDescent="0.2">
      <c r="A317" s="47"/>
    </row>
    <row r="318" spans="1:1" x14ac:dyDescent="0.2">
      <c r="A318" s="47"/>
    </row>
    <row r="319" spans="1:1" x14ac:dyDescent="0.2">
      <c r="A319" s="47"/>
    </row>
    <row r="320" spans="1:1" x14ac:dyDescent="0.2">
      <c r="A320" s="47"/>
    </row>
    <row r="321" spans="1:1" x14ac:dyDescent="0.2">
      <c r="A321" s="47"/>
    </row>
    <row r="322" spans="1:1" x14ac:dyDescent="0.2">
      <c r="A322" s="47"/>
    </row>
    <row r="323" spans="1:1" x14ac:dyDescent="0.2">
      <c r="A323" s="47"/>
    </row>
    <row r="324" spans="1:1" x14ac:dyDescent="0.2">
      <c r="A324" s="47"/>
    </row>
    <row r="325" spans="1:1" x14ac:dyDescent="0.2">
      <c r="A325" s="47"/>
    </row>
    <row r="326" spans="1:1" x14ac:dyDescent="0.2">
      <c r="A326" s="47"/>
    </row>
    <row r="327" spans="1:1" x14ac:dyDescent="0.2">
      <c r="A327" s="47"/>
    </row>
    <row r="328" spans="1:1" x14ac:dyDescent="0.2">
      <c r="A328" s="47"/>
    </row>
    <row r="329" spans="1:1" x14ac:dyDescent="0.2">
      <c r="A329" s="47"/>
    </row>
    <row r="330" spans="1:1" x14ac:dyDescent="0.2">
      <c r="A330" s="47"/>
    </row>
    <row r="331" spans="1:1" x14ac:dyDescent="0.2">
      <c r="A331" s="47"/>
    </row>
    <row r="332" spans="1:1" x14ac:dyDescent="0.2">
      <c r="A332" s="47"/>
    </row>
    <row r="333" spans="1:1" x14ac:dyDescent="0.2">
      <c r="A333" s="47"/>
    </row>
    <row r="334" spans="1:1" x14ac:dyDescent="0.2">
      <c r="A334" s="47"/>
    </row>
    <row r="335" spans="1:1" x14ac:dyDescent="0.2">
      <c r="A335" s="47"/>
    </row>
    <row r="336" spans="1:1" x14ac:dyDescent="0.2">
      <c r="A336" s="47"/>
    </row>
    <row r="337" spans="1:1" x14ac:dyDescent="0.2">
      <c r="A337" s="47"/>
    </row>
    <row r="338" spans="1:1" x14ac:dyDescent="0.2">
      <c r="A338" s="47"/>
    </row>
    <row r="339" spans="1:1" x14ac:dyDescent="0.2">
      <c r="A339" s="47"/>
    </row>
    <row r="340" spans="1:1" x14ac:dyDescent="0.2">
      <c r="A340" s="47"/>
    </row>
    <row r="341" spans="1:1" x14ac:dyDescent="0.2">
      <c r="A341" s="47"/>
    </row>
    <row r="342" spans="1:1" x14ac:dyDescent="0.2">
      <c r="A342" s="47"/>
    </row>
    <row r="343" spans="1:1" x14ac:dyDescent="0.2">
      <c r="A343" s="47"/>
    </row>
    <row r="344" spans="1:1" x14ac:dyDescent="0.2">
      <c r="A344" s="47"/>
    </row>
    <row r="345" spans="1:1" x14ac:dyDescent="0.2">
      <c r="A345" s="47"/>
    </row>
    <row r="346" spans="1:1" x14ac:dyDescent="0.2">
      <c r="A346" s="47"/>
    </row>
    <row r="347" spans="1:1" x14ac:dyDescent="0.2">
      <c r="A347" s="47"/>
    </row>
    <row r="348" spans="1:1" x14ac:dyDescent="0.2">
      <c r="A348" s="47"/>
    </row>
    <row r="349" spans="1:1" x14ac:dyDescent="0.2">
      <c r="A349" s="47"/>
    </row>
    <row r="350" spans="1:1" x14ac:dyDescent="0.2">
      <c r="A350" s="47"/>
    </row>
    <row r="351" spans="1:1" x14ac:dyDescent="0.2">
      <c r="A351" s="47"/>
    </row>
    <row r="352" spans="1:1" x14ac:dyDescent="0.2">
      <c r="A352" s="47"/>
    </row>
    <row r="353" spans="1:1" x14ac:dyDescent="0.2">
      <c r="A353" s="47"/>
    </row>
    <row r="354" spans="1:1" x14ac:dyDescent="0.2">
      <c r="A354" s="47"/>
    </row>
    <row r="355" spans="1:1" x14ac:dyDescent="0.2">
      <c r="A355" s="47"/>
    </row>
    <row r="356" spans="1:1" x14ac:dyDescent="0.2">
      <c r="A356" s="47"/>
    </row>
    <row r="357" spans="1:1" x14ac:dyDescent="0.2">
      <c r="A357" s="47"/>
    </row>
    <row r="358" spans="1:1" x14ac:dyDescent="0.2">
      <c r="A358" s="47"/>
    </row>
    <row r="359" spans="1:1" x14ac:dyDescent="0.2">
      <c r="A359" s="47"/>
    </row>
    <row r="360" spans="1:1" x14ac:dyDescent="0.2">
      <c r="A360" s="47"/>
    </row>
    <row r="361" spans="1:1" x14ac:dyDescent="0.2">
      <c r="A361" s="47"/>
    </row>
    <row r="362" spans="1:1" x14ac:dyDescent="0.2">
      <c r="A362" s="47"/>
    </row>
    <row r="363" spans="1:1" x14ac:dyDescent="0.2">
      <c r="A363" s="47"/>
    </row>
    <row r="364" spans="1:1" x14ac:dyDescent="0.2">
      <c r="A364" s="47"/>
    </row>
    <row r="365" spans="1:1" x14ac:dyDescent="0.2">
      <c r="A365" s="47"/>
    </row>
    <row r="366" spans="1:1" x14ac:dyDescent="0.2">
      <c r="A366" s="47"/>
    </row>
    <row r="367" spans="1:1" x14ac:dyDescent="0.2">
      <c r="A367" s="47"/>
    </row>
    <row r="368" spans="1:1" x14ac:dyDescent="0.2">
      <c r="A368" s="47"/>
    </row>
    <row r="369" spans="1:1" x14ac:dyDescent="0.2">
      <c r="A369" s="47"/>
    </row>
    <row r="370" spans="1:1" x14ac:dyDescent="0.2">
      <c r="A370" s="47"/>
    </row>
    <row r="371" spans="1:1" x14ac:dyDescent="0.2">
      <c r="A371" s="47"/>
    </row>
    <row r="372" spans="1:1" x14ac:dyDescent="0.2">
      <c r="A372" s="47"/>
    </row>
    <row r="373" spans="1:1" x14ac:dyDescent="0.2">
      <c r="A373" s="47"/>
    </row>
    <row r="374" spans="1:1" x14ac:dyDescent="0.2">
      <c r="A374" s="47"/>
    </row>
    <row r="375" spans="1:1" x14ac:dyDescent="0.2">
      <c r="A375" s="47"/>
    </row>
    <row r="376" spans="1:1" x14ac:dyDescent="0.2">
      <c r="A376" s="47"/>
    </row>
    <row r="377" spans="1:1" x14ac:dyDescent="0.2">
      <c r="A377" s="47"/>
    </row>
    <row r="378" spans="1:1" x14ac:dyDescent="0.2">
      <c r="A378" s="47"/>
    </row>
    <row r="379" spans="1:1" x14ac:dyDescent="0.2">
      <c r="A379" s="47"/>
    </row>
    <row r="380" spans="1:1" x14ac:dyDescent="0.2">
      <c r="A380" s="47"/>
    </row>
    <row r="381" spans="1:1" x14ac:dyDescent="0.2">
      <c r="A381" s="47"/>
    </row>
    <row r="382" spans="1:1" x14ac:dyDescent="0.2">
      <c r="A382" s="47"/>
    </row>
    <row r="383" spans="1:1" x14ac:dyDescent="0.2">
      <c r="A383" s="47"/>
    </row>
    <row r="384" spans="1:1" x14ac:dyDescent="0.2">
      <c r="A384" s="47"/>
    </row>
    <row r="385" spans="1:1" x14ac:dyDescent="0.2">
      <c r="A385" s="47"/>
    </row>
    <row r="386" spans="1:1" x14ac:dyDescent="0.2">
      <c r="A386" s="47"/>
    </row>
    <row r="387" spans="1:1" x14ac:dyDescent="0.2">
      <c r="A387" s="47"/>
    </row>
    <row r="388" spans="1:1" x14ac:dyDescent="0.2">
      <c r="A388" s="47"/>
    </row>
    <row r="389" spans="1:1" x14ac:dyDescent="0.2">
      <c r="A389" s="47"/>
    </row>
    <row r="390" spans="1:1" x14ac:dyDescent="0.2">
      <c r="A390" s="47"/>
    </row>
    <row r="391" spans="1:1" x14ac:dyDescent="0.2">
      <c r="A391" s="47"/>
    </row>
    <row r="392" spans="1:1" x14ac:dyDescent="0.2">
      <c r="A392" s="47"/>
    </row>
    <row r="393" spans="1:1" x14ac:dyDescent="0.2">
      <c r="A393" s="47"/>
    </row>
    <row r="394" spans="1:1" x14ac:dyDescent="0.2">
      <c r="A394" s="47"/>
    </row>
    <row r="395" spans="1:1" x14ac:dyDescent="0.2">
      <c r="A395" s="47"/>
    </row>
    <row r="396" spans="1:1" x14ac:dyDescent="0.2">
      <c r="A396" s="47"/>
    </row>
    <row r="397" spans="1:1" x14ac:dyDescent="0.2">
      <c r="A397" s="47"/>
    </row>
    <row r="398" spans="1:1" x14ac:dyDescent="0.2">
      <c r="A398" s="47"/>
    </row>
    <row r="399" spans="1:1" x14ac:dyDescent="0.2">
      <c r="A399" s="47"/>
    </row>
    <row r="400" spans="1:1" x14ac:dyDescent="0.2">
      <c r="A400" s="47"/>
    </row>
    <row r="401" spans="1:1" x14ac:dyDescent="0.2">
      <c r="A401" s="47"/>
    </row>
    <row r="402" spans="1:1" x14ac:dyDescent="0.2">
      <c r="A402" s="47"/>
    </row>
    <row r="403" spans="1:1" x14ac:dyDescent="0.2">
      <c r="A403" s="47"/>
    </row>
    <row r="404" spans="1:1" x14ac:dyDescent="0.2">
      <c r="A404" s="47"/>
    </row>
    <row r="405" spans="1:1" x14ac:dyDescent="0.2">
      <c r="A405" s="47"/>
    </row>
    <row r="406" spans="1:1" x14ac:dyDescent="0.2">
      <c r="A406" s="47"/>
    </row>
    <row r="407" spans="1:1" x14ac:dyDescent="0.2">
      <c r="A407" s="47"/>
    </row>
    <row r="408" spans="1:1" x14ac:dyDescent="0.2">
      <c r="A408" s="47"/>
    </row>
    <row r="409" spans="1:1" x14ac:dyDescent="0.2">
      <c r="A409" s="47"/>
    </row>
    <row r="410" spans="1:1" x14ac:dyDescent="0.2">
      <c r="A410" s="47"/>
    </row>
    <row r="411" spans="1:1" x14ac:dyDescent="0.2">
      <c r="A411" s="47"/>
    </row>
    <row r="412" spans="1:1" x14ac:dyDescent="0.2">
      <c r="A412" s="47"/>
    </row>
    <row r="413" spans="1:1" x14ac:dyDescent="0.2">
      <c r="A413" s="47"/>
    </row>
    <row r="414" spans="1:1" x14ac:dyDescent="0.2">
      <c r="A414" s="47"/>
    </row>
    <row r="415" spans="1:1" x14ac:dyDescent="0.2">
      <c r="A415" s="47"/>
    </row>
    <row r="416" spans="1:1" x14ac:dyDescent="0.2">
      <c r="A416" s="47"/>
    </row>
    <row r="417" spans="1:1" x14ac:dyDescent="0.2">
      <c r="A417" s="47"/>
    </row>
    <row r="418" spans="1:1" x14ac:dyDescent="0.2">
      <c r="A418" s="47"/>
    </row>
    <row r="419" spans="1:1" x14ac:dyDescent="0.2">
      <c r="A419" s="47"/>
    </row>
    <row r="420" spans="1:1" x14ac:dyDescent="0.2">
      <c r="A420" s="47"/>
    </row>
    <row r="421" spans="1:1" x14ac:dyDescent="0.2">
      <c r="A421" s="47"/>
    </row>
    <row r="422" spans="1:1" x14ac:dyDescent="0.2">
      <c r="A422" s="47"/>
    </row>
    <row r="423" spans="1:1" x14ac:dyDescent="0.2">
      <c r="A423" s="47"/>
    </row>
    <row r="424" spans="1:1" x14ac:dyDescent="0.2">
      <c r="A424" s="47"/>
    </row>
    <row r="425" spans="1:1" x14ac:dyDescent="0.2">
      <c r="A425" s="47"/>
    </row>
    <row r="426" spans="1:1" x14ac:dyDescent="0.2">
      <c r="A426" s="47"/>
    </row>
    <row r="427" spans="1:1" x14ac:dyDescent="0.2">
      <c r="A427" s="47"/>
    </row>
    <row r="428" spans="1:1" x14ac:dyDescent="0.2">
      <c r="A428" s="47"/>
    </row>
    <row r="429" spans="1:1" x14ac:dyDescent="0.2">
      <c r="A429" s="47"/>
    </row>
    <row r="430" spans="1:1" x14ac:dyDescent="0.2">
      <c r="A430" s="47"/>
    </row>
    <row r="431" spans="1:1" x14ac:dyDescent="0.2">
      <c r="A431" s="47"/>
    </row>
    <row r="432" spans="1:1" x14ac:dyDescent="0.2">
      <c r="A432" s="47"/>
    </row>
    <row r="433" spans="1:1" x14ac:dyDescent="0.2">
      <c r="A433" s="47"/>
    </row>
    <row r="434" spans="1:1" x14ac:dyDescent="0.2">
      <c r="A434" s="47"/>
    </row>
    <row r="435" spans="1:1" x14ac:dyDescent="0.2">
      <c r="A435" s="47"/>
    </row>
    <row r="436" spans="1:1" x14ac:dyDescent="0.2">
      <c r="A436" s="47"/>
    </row>
    <row r="437" spans="1:1" x14ac:dyDescent="0.2">
      <c r="A437" s="47"/>
    </row>
    <row r="438" spans="1:1" x14ac:dyDescent="0.2">
      <c r="A438" s="47"/>
    </row>
    <row r="439" spans="1:1" x14ac:dyDescent="0.2">
      <c r="A439" s="47"/>
    </row>
    <row r="440" spans="1:1" x14ac:dyDescent="0.2">
      <c r="A440" s="47"/>
    </row>
    <row r="441" spans="1:1" x14ac:dyDescent="0.2">
      <c r="A441" s="47"/>
    </row>
    <row r="442" spans="1:1" x14ac:dyDescent="0.2">
      <c r="A442" s="47"/>
    </row>
    <row r="443" spans="1:1" x14ac:dyDescent="0.2">
      <c r="A443" s="47"/>
    </row>
    <row r="444" spans="1:1" x14ac:dyDescent="0.2">
      <c r="A444" s="47"/>
    </row>
    <row r="445" spans="1:1" x14ac:dyDescent="0.2">
      <c r="A445" s="47"/>
    </row>
    <row r="446" spans="1:1" x14ac:dyDescent="0.2">
      <c r="A446" s="47"/>
    </row>
    <row r="447" spans="1:1" x14ac:dyDescent="0.2">
      <c r="A447" s="47"/>
    </row>
    <row r="448" spans="1:1" x14ac:dyDescent="0.2">
      <c r="A448" s="47"/>
    </row>
    <row r="449" spans="1:1" x14ac:dyDescent="0.2">
      <c r="A449" s="47"/>
    </row>
    <row r="450" spans="1:1" x14ac:dyDescent="0.2">
      <c r="A450" s="47"/>
    </row>
    <row r="451" spans="1:1" x14ac:dyDescent="0.2">
      <c r="A451" s="47"/>
    </row>
    <row r="452" spans="1:1" x14ac:dyDescent="0.2">
      <c r="A452" s="47"/>
    </row>
    <row r="453" spans="1:1" x14ac:dyDescent="0.2">
      <c r="A453" s="47"/>
    </row>
    <row r="454" spans="1:1" x14ac:dyDescent="0.2">
      <c r="A454" s="47"/>
    </row>
    <row r="455" spans="1:1" x14ac:dyDescent="0.2">
      <c r="A455" s="47"/>
    </row>
    <row r="456" spans="1:1" x14ac:dyDescent="0.2">
      <c r="A456" s="47"/>
    </row>
    <row r="457" spans="1:1" x14ac:dyDescent="0.2">
      <c r="A457" s="47"/>
    </row>
    <row r="458" spans="1:1" x14ac:dyDescent="0.2">
      <c r="A458" s="47"/>
    </row>
    <row r="459" spans="1:1" x14ac:dyDescent="0.2">
      <c r="A459" s="47"/>
    </row>
    <row r="460" spans="1:1" x14ac:dyDescent="0.2">
      <c r="A460" s="47"/>
    </row>
    <row r="461" spans="1:1" x14ac:dyDescent="0.2">
      <c r="A461" s="47"/>
    </row>
    <row r="462" spans="1:1" x14ac:dyDescent="0.2">
      <c r="A462" s="47"/>
    </row>
    <row r="463" spans="1:1" x14ac:dyDescent="0.2">
      <c r="A463" s="47"/>
    </row>
    <row r="464" spans="1:1" x14ac:dyDescent="0.2">
      <c r="A464" s="47"/>
    </row>
    <row r="465" spans="1:1" x14ac:dyDescent="0.2">
      <c r="A465" s="47"/>
    </row>
    <row r="466" spans="1:1" x14ac:dyDescent="0.2">
      <c r="A466" s="47"/>
    </row>
    <row r="467" spans="1:1" x14ac:dyDescent="0.2">
      <c r="A467" s="47"/>
    </row>
    <row r="468" spans="1:1" x14ac:dyDescent="0.2">
      <c r="A468" s="47"/>
    </row>
    <row r="469" spans="1:1" x14ac:dyDescent="0.2">
      <c r="A469" s="47"/>
    </row>
    <row r="470" spans="1:1" x14ac:dyDescent="0.2">
      <c r="A470" s="47"/>
    </row>
    <row r="471" spans="1:1" x14ac:dyDescent="0.2">
      <c r="A471" s="47"/>
    </row>
    <row r="472" spans="1:1" x14ac:dyDescent="0.2">
      <c r="A472" s="47"/>
    </row>
    <row r="473" spans="1:1" x14ac:dyDescent="0.2">
      <c r="A473" s="47"/>
    </row>
    <row r="474" spans="1:1" x14ac:dyDescent="0.2">
      <c r="A474" s="47"/>
    </row>
    <row r="475" spans="1:1" x14ac:dyDescent="0.2">
      <c r="A475" s="47"/>
    </row>
    <row r="476" spans="1:1" x14ac:dyDescent="0.2">
      <c r="A476" s="47"/>
    </row>
    <row r="477" spans="1:1" x14ac:dyDescent="0.2">
      <c r="A477" s="47"/>
    </row>
    <row r="478" spans="1:1" x14ac:dyDescent="0.2">
      <c r="A478" s="47"/>
    </row>
    <row r="479" spans="1:1" x14ac:dyDescent="0.2">
      <c r="A479" s="47"/>
    </row>
    <row r="480" spans="1:1" x14ac:dyDescent="0.2">
      <c r="A480" s="47"/>
    </row>
    <row r="481" spans="1:1" x14ac:dyDescent="0.2">
      <c r="A481" s="47"/>
    </row>
    <row r="482" spans="1:1" x14ac:dyDescent="0.2">
      <c r="A482" s="47"/>
    </row>
    <row r="483" spans="1:1" x14ac:dyDescent="0.2">
      <c r="A483" s="47"/>
    </row>
    <row r="484" spans="1:1" x14ac:dyDescent="0.2">
      <c r="A484" s="47"/>
    </row>
    <row r="485" spans="1:1" x14ac:dyDescent="0.2">
      <c r="A485" s="47"/>
    </row>
    <row r="486" spans="1:1" x14ac:dyDescent="0.2">
      <c r="A486" s="47"/>
    </row>
    <row r="487" spans="1:1" x14ac:dyDescent="0.2">
      <c r="A487" s="47"/>
    </row>
    <row r="488" spans="1:1" x14ac:dyDescent="0.2">
      <c r="A488" s="47"/>
    </row>
    <row r="489" spans="1:1" x14ac:dyDescent="0.2">
      <c r="A489" s="47"/>
    </row>
    <row r="490" spans="1:1" x14ac:dyDescent="0.2">
      <c r="A490" s="47"/>
    </row>
    <row r="491" spans="1:1" x14ac:dyDescent="0.2">
      <c r="A491" s="47"/>
    </row>
    <row r="492" spans="1:1" x14ac:dyDescent="0.2">
      <c r="A492" s="47"/>
    </row>
    <row r="493" spans="1:1" x14ac:dyDescent="0.2">
      <c r="A493" s="47"/>
    </row>
    <row r="494" spans="1:1" x14ac:dyDescent="0.2">
      <c r="A494" s="47"/>
    </row>
    <row r="495" spans="1:1" x14ac:dyDescent="0.2">
      <c r="A495" s="47"/>
    </row>
    <row r="496" spans="1:1" x14ac:dyDescent="0.2">
      <c r="A496" s="47"/>
    </row>
    <row r="497" spans="1:1" x14ac:dyDescent="0.2">
      <c r="A497" s="47"/>
    </row>
    <row r="498" spans="1:1" x14ac:dyDescent="0.2">
      <c r="A498" s="47"/>
    </row>
    <row r="499" spans="1:1" x14ac:dyDescent="0.2">
      <c r="A499" s="47"/>
    </row>
    <row r="500" spans="1:1" x14ac:dyDescent="0.2">
      <c r="A500" s="47"/>
    </row>
    <row r="501" spans="1:1" x14ac:dyDescent="0.2">
      <c r="A501" s="47"/>
    </row>
    <row r="502" spans="1:1" x14ac:dyDescent="0.2">
      <c r="A502" s="47"/>
    </row>
    <row r="503" spans="1:1" x14ac:dyDescent="0.2">
      <c r="A503" s="47"/>
    </row>
    <row r="504" spans="1:1" x14ac:dyDescent="0.2">
      <c r="A504" s="47"/>
    </row>
    <row r="505" spans="1:1" x14ac:dyDescent="0.2">
      <c r="A505" s="47"/>
    </row>
    <row r="506" spans="1:1" x14ac:dyDescent="0.2">
      <c r="A506" s="47"/>
    </row>
    <row r="507" spans="1:1" x14ac:dyDescent="0.2">
      <c r="A507" s="47"/>
    </row>
    <row r="508" spans="1:1" x14ac:dyDescent="0.2">
      <c r="A508" s="47"/>
    </row>
    <row r="509" spans="1:1" x14ac:dyDescent="0.2">
      <c r="A509" s="47"/>
    </row>
    <row r="510" spans="1:1" x14ac:dyDescent="0.2">
      <c r="A510" s="47"/>
    </row>
    <row r="511" spans="1:1" x14ac:dyDescent="0.2">
      <c r="A511" s="47"/>
    </row>
    <row r="512" spans="1:1" x14ac:dyDescent="0.2">
      <c r="A512" s="47"/>
    </row>
    <row r="513" spans="1:1" x14ac:dyDescent="0.2">
      <c r="A513" s="47"/>
    </row>
    <row r="514" spans="1:1" x14ac:dyDescent="0.2">
      <c r="A514" s="47"/>
    </row>
    <row r="515" spans="1:1" x14ac:dyDescent="0.2">
      <c r="A515" s="47"/>
    </row>
    <row r="516" spans="1:1" x14ac:dyDescent="0.2">
      <c r="A516" s="47"/>
    </row>
    <row r="517" spans="1:1" x14ac:dyDescent="0.2">
      <c r="A517" s="47"/>
    </row>
    <row r="518" spans="1:1" x14ac:dyDescent="0.2">
      <c r="A518" s="47"/>
    </row>
    <row r="519" spans="1:1" x14ac:dyDescent="0.2">
      <c r="A519" s="47"/>
    </row>
    <row r="520" spans="1:1" x14ac:dyDescent="0.2">
      <c r="A520" s="47"/>
    </row>
    <row r="521" spans="1:1" x14ac:dyDescent="0.2">
      <c r="A521" s="47"/>
    </row>
    <row r="522" spans="1:1" x14ac:dyDescent="0.2">
      <c r="A522" s="47"/>
    </row>
    <row r="523" spans="1:1" x14ac:dyDescent="0.2">
      <c r="A523" s="47"/>
    </row>
    <row r="524" spans="1:1" x14ac:dyDescent="0.2">
      <c r="A524" s="47"/>
    </row>
    <row r="525" spans="1:1" x14ac:dyDescent="0.2">
      <c r="A525" s="47"/>
    </row>
    <row r="526" spans="1:1" x14ac:dyDescent="0.2">
      <c r="A526" s="47"/>
    </row>
    <row r="527" spans="1:1" x14ac:dyDescent="0.2">
      <c r="A527" s="47"/>
    </row>
    <row r="528" spans="1:1" x14ac:dyDescent="0.2">
      <c r="A528" s="47"/>
    </row>
    <row r="529" spans="1:1" x14ac:dyDescent="0.2">
      <c r="A529" s="47"/>
    </row>
    <row r="530" spans="1:1" x14ac:dyDescent="0.2">
      <c r="A530" s="47"/>
    </row>
    <row r="531" spans="1:1" x14ac:dyDescent="0.2">
      <c r="A531" s="47"/>
    </row>
    <row r="532" spans="1:1" x14ac:dyDescent="0.2">
      <c r="A532" s="47"/>
    </row>
    <row r="533" spans="1:1" x14ac:dyDescent="0.2">
      <c r="A533" s="47"/>
    </row>
    <row r="534" spans="1:1" x14ac:dyDescent="0.2">
      <c r="A534" s="47"/>
    </row>
    <row r="535" spans="1:1" x14ac:dyDescent="0.2">
      <c r="A535" s="47"/>
    </row>
    <row r="536" spans="1:1" x14ac:dyDescent="0.2">
      <c r="A536" s="47"/>
    </row>
    <row r="537" spans="1:1" x14ac:dyDescent="0.2">
      <c r="A537" s="47"/>
    </row>
    <row r="538" spans="1:1" x14ac:dyDescent="0.2">
      <c r="A538" s="47"/>
    </row>
    <row r="539" spans="1:1" x14ac:dyDescent="0.2">
      <c r="A539" s="47"/>
    </row>
    <row r="540" spans="1:1" x14ac:dyDescent="0.2">
      <c r="A540" s="47"/>
    </row>
    <row r="541" spans="1:1" x14ac:dyDescent="0.2">
      <c r="A541" s="47"/>
    </row>
    <row r="542" spans="1:1" x14ac:dyDescent="0.2">
      <c r="A542" s="47"/>
    </row>
    <row r="543" spans="1:1" x14ac:dyDescent="0.2">
      <c r="A543" s="47"/>
    </row>
    <row r="544" spans="1:1" x14ac:dyDescent="0.2">
      <c r="A544" s="47"/>
    </row>
    <row r="545" spans="1:1" x14ac:dyDescent="0.2">
      <c r="A545" s="47"/>
    </row>
    <row r="546" spans="1:1" x14ac:dyDescent="0.2">
      <c r="A546" s="47"/>
    </row>
    <row r="547" spans="1:1" x14ac:dyDescent="0.2">
      <c r="A547" s="47"/>
    </row>
    <row r="548" spans="1:1" x14ac:dyDescent="0.2">
      <c r="A548" s="47"/>
    </row>
    <row r="549" spans="1:1" x14ac:dyDescent="0.2">
      <c r="A549" s="47"/>
    </row>
    <row r="550" spans="1:1" x14ac:dyDescent="0.2">
      <c r="A550" s="47"/>
    </row>
    <row r="551" spans="1:1" x14ac:dyDescent="0.2">
      <c r="A551" s="47"/>
    </row>
    <row r="552" spans="1:1" x14ac:dyDescent="0.2">
      <c r="A552" s="47"/>
    </row>
    <row r="553" spans="1:1" x14ac:dyDescent="0.2">
      <c r="A553" s="47"/>
    </row>
    <row r="554" spans="1:1" x14ac:dyDescent="0.2">
      <c r="A554" s="47"/>
    </row>
    <row r="555" spans="1:1" x14ac:dyDescent="0.2">
      <c r="A555" s="47"/>
    </row>
    <row r="556" spans="1:1" x14ac:dyDescent="0.2">
      <c r="A556" s="47"/>
    </row>
    <row r="557" spans="1:1" x14ac:dyDescent="0.2">
      <c r="A557" s="47"/>
    </row>
    <row r="558" spans="1:1" x14ac:dyDescent="0.2">
      <c r="A558" s="47"/>
    </row>
    <row r="559" spans="1:1" x14ac:dyDescent="0.2">
      <c r="A559" s="47"/>
    </row>
    <row r="560" spans="1:1" x14ac:dyDescent="0.2">
      <c r="A560" s="47"/>
    </row>
    <row r="561" spans="1:1" x14ac:dyDescent="0.2">
      <c r="A561" s="47"/>
    </row>
    <row r="562" spans="1:1" x14ac:dyDescent="0.2">
      <c r="A562" s="47"/>
    </row>
    <row r="563" spans="1:1" x14ac:dyDescent="0.2">
      <c r="A563" s="47"/>
    </row>
    <row r="564" spans="1:1" x14ac:dyDescent="0.2">
      <c r="A564" s="47"/>
    </row>
    <row r="565" spans="1:1" x14ac:dyDescent="0.2">
      <c r="A565" s="47"/>
    </row>
    <row r="566" spans="1:1" x14ac:dyDescent="0.2">
      <c r="A566" s="47"/>
    </row>
    <row r="567" spans="1:1" x14ac:dyDescent="0.2">
      <c r="A567" s="47"/>
    </row>
    <row r="568" spans="1:1" x14ac:dyDescent="0.2">
      <c r="A568" s="47"/>
    </row>
    <row r="569" spans="1:1" x14ac:dyDescent="0.2">
      <c r="A569" s="47"/>
    </row>
    <row r="570" spans="1:1" x14ac:dyDescent="0.2">
      <c r="A570" s="47"/>
    </row>
    <row r="571" spans="1:1" x14ac:dyDescent="0.2">
      <c r="A571" s="47"/>
    </row>
    <row r="572" spans="1:1" x14ac:dyDescent="0.2">
      <c r="A572" s="47"/>
    </row>
    <row r="573" spans="1:1" x14ac:dyDescent="0.2">
      <c r="A573" s="47"/>
    </row>
    <row r="574" spans="1:1" x14ac:dyDescent="0.2">
      <c r="A574" s="47"/>
    </row>
    <row r="575" spans="1:1" x14ac:dyDescent="0.2">
      <c r="A575" s="47"/>
    </row>
    <row r="576" spans="1:1" x14ac:dyDescent="0.2">
      <c r="A576" s="47"/>
    </row>
    <row r="577" spans="1:1" x14ac:dyDescent="0.2">
      <c r="A577" s="47"/>
    </row>
    <row r="578" spans="1:1" x14ac:dyDescent="0.2">
      <c r="A578" s="47"/>
    </row>
    <row r="579" spans="1:1" x14ac:dyDescent="0.2">
      <c r="A579" s="47"/>
    </row>
    <row r="580" spans="1:1" x14ac:dyDescent="0.2">
      <c r="A580" s="47"/>
    </row>
    <row r="581" spans="1:1" x14ac:dyDescent="0.2">
      <c r="A581" s="47"/>
    </row>
    <row r="582" spans="1:1" x14ac:dyDescent="0.2">
      <c r="A582" s="47"/>
    </row>
    <row r="583" spans="1:1" x14ac:dyDescent="0.2">
      <c r="A583" s="47"/>
    </row>
    <row r="584" spans="1:1" x14ac:dyDescent="0.2">
      <c r="A584" s="47"/>
    </row>
    <row r="585" spans="1:1" x14ac:dyDescent="0.2">
      <c r="A585" s="47"/>
    </row>
    <row r="586" spans="1:1" x14ac:dyDescent="0.2">
      <c r="A586" s="47"/>
    </row>
    <row r="587" spans="1:1" x14ac:dyDescent="0.2">
      <c r="A587" s="47"/>
    </row>
    <row r="588" spans="1:1" x14ac:dyDescent="0.2">
      <c r="A588" s="47"/>
    </row>
    <row r="589" spans="1:1" x14ac:dyDescent="0.2">
      <c r="A589" s="47"/>
    </row>
    <row r="590" spans="1:1" x14ac:dyDescent="0.2">
      <c r="A590" s="47"/>
    </row>
    <row r="591" spans="1:1" x14ac:dyDescent="0.2">
      <c r="A591" s="47"/>
    </row>
    <row r="592" spans="1:1" x14ac:dyDescent="0.2">
      <c r="A592" s="47"/>
    </row>
    <row r="593" spans="1:1" x14ac:dyDescent="0.2">
      <c r="A593" s="47"/>
    </row>
    <row r="594" spans="1:1" x14ac:dyDescent="0.2">
      <c r="A594" s="47"/>
    </row>
    <row r="595" spans="1:1" x14ac:dyDescent="0.2">
      <c r="A595" s="47"/>
    </row>
    <row r="596" spans="1:1" x14ac:dyDescent="0.2">
      <c r="A596" s="47"/>
    </row>
    <row r="597" spans="1:1" x14ac:dyDescent="0.2">
      <c r="A597" s="47"/>
    </row>
    <row r="598" spans="1:1" x14ac:dyDescent="0.2">
      <c r="A598" s="47"/>
    </row>
    <row r="599" spans="1:1" x14ac:dyDescent="0.2">
      <c r="A599" s="47"/>
    </row>
    <row r="600" spans="1:1" x14ac:dyDescent="0.2">
      <c r="A600" s="47"/>
    </row>
    <row r="601" spans="1:1" x14ac:dyDescent="0.2">
      <c r="A601" s="47"/>
    </row>
    <row r="602" spans="1:1" x14ac:dyDescent="0.2">
      <c r="A602" s="47"/>
    </row>
    <row r="603" spans="1:1" x14ac:dyDescent="0.2">
      <c r="A603" s="47"/>
    </row>
    <row r="604" spans="1:1" x14ac:dyDescent="0.2">
      <c r="A604" s="47"/>
    </row>
    <row r="605" spans="1:1" x14ac:dyDescent="0.2">
      <c r="A605" s="47"/>
    </row>
    <row r="606" spans="1:1" x14ac:dyDescent="0.2">
      <c r="A606" s="47"/>
    </row>
    <row r="607" spans="1:1" x14ac:dyDescent="0.2">
      <c r="A607" s="47"/>
    </row>
    <row r="608" spans="1:1" x14ac:dyDescent="0.2">
      <c r="A608" s="47"/>
    </row>
    <row r="609" spans="1:1" x14ac:dyDescent="0.2">
      <c r="A609" s="47"/>
    </row>
    <row r="610" spans="1:1" x14ac:dyDescent="0.2">
      <c r="A610" s="47"/>
    </row>
    <row r="611" spans="1:1" x14ac:dyDescent="0.2">
      <c r="A611" s="47"/>
    </row>
    <row r="612" spans="1:1" x14ac:dyDescent="0.2">
      <c r="A612" s="47"/>
    </row>
    <row r="613" spans="1:1" x14ac:dyDescent="0.2">
      <c r="A613" s="47"/>
    </row>
    <row r="614" spans="1:1" x14ac:dyDescent="0.2">
      <c r="A614" s="47"/>
    </row>
    <row r="615" spans="1:1" x14ac:dyDescent="0.2">
      <c r="A615" s="47"/>
    </row>
    <row r="616" spans="1:1" x14ac:dyDescent="0.2">
      <c r="A616" s="47"/>
    </row>
    <row r="617" spans="1:1" x14ac:dyDescent="0.2">
      <c r="A617" s="47"/>
    </row>
    <row r="618" spans="1:1" x14ac:dyDescent="0.2">
      <c r="A618" s="47"/>
    </row>
    <row r="619" spans="1:1" x14ac:dyDescent="0.2">
      <c r="A619" s="47"/>
    </row>
    <row r="620" spans="1:1" x14ac:dyDescent="0.2">
      <c r="A620" s="47"/>
    </row>
    <row r="621" spans="1:1" x14ac:dyDescent="0.2">
      <c r="A621" s="47"/>
    </row>
    <row r="622" spans="1:1" x14ac:dyDescent="0.2">
      <c r="A622" s="47"/>
    </row>
    <row r="623" spans="1:1" x14ac:dyDescent="0.2">
      <c r="A623" s="47"/>
    </row>
    <row r="624" spans="1:1" x14ac:dyDescent="0.2">
      <c r="A624" s="47"/>
    </row>
    <row r="625" spans="1:1" x14ac:dyDescent="0.2">
      <c r="A625" s="47"/>
    </row>
    <row r="626" spans="1:1" x14ac:dyDescent="0.2">
      <c r="A626" s="47"/>
    </row>
    <row r="627" spans="1:1" x14ac:dyDescent="0.2">
      <c r="A627" s="47"/>
    </row>
    <row r="628" spans="1:1" x14ac:dyDescent="0.2">
      <c r="A628" s="47"/>
    </row>
    <row r="629" spans="1:1" x14ac:dyDescent="0.2">
      <c r="A629" s="47"/>
    </row>
    <row r="630" spans="1:1" x14ac:dyDescent="0.2">
      <c r="A630" s="47"/>
    </row>
    <row r="631" spans="1:1" x14ac:dyDescent="0.2">
      <c r="A631" s="47"/>
    </row>
    <row r="632" spans="1:1" x14ac:dyDescent="0.2">
      <c r="A632" s="47"/>
    </row>
    <row r="633" spans="1:1" x14ac:dyDescent="0.2">
      <c r="A633" s="47"/>
    </row>
    <row r="634" spans="1:1" x14ac:dyDescent="0.2">
      <c r="A634" s="47"/>
    </row>
    <row r="635" spans="1:1" x14ac:dyDescent="0.2">
      <c r="A635" s="47"/>
    </row>
    <row r="636" spans="1:1" x14ac:dyDescent="0.2">
      <c r="A636" s="47"/>
    </row>
    <row r="637" spans="1:1" x14ac:dyDescent="0.2">
      <c r="A637" s="47"/>
    </row>
    <row r="638" spans="1:1" x14ac:dyDescent="0.2">
      <c r="A638" s="47"/>
    </row>
    <row r="639" spans="1:1" x14ac:dyDescent="0.2">
      <c r="A639" s="47"/>
    </row>
    <row r="640" spans="1:1" x14ac:dyDescent="0.2">
      <c r="A640" s="47"/>
    </row>
    <row r="641" spans="1:1" x14ac:dyDescent="0.2">
      <c r="A641" s="47"/>
    </row>
    <row r="642" spans="1:1" x14ac:dyDescent="0.2">
      <c r="A642" s="47"/>
    </row>
    <row r="643" spans="1:1" x14ac:dyDescent="0.2">
      <c r="A643" s="47"/>
    </row>
    <row r="644" spans="1:1" x14ac:dyDescent="0.2">
      <c r="A644" s="47"/>
    </row>
    <row r="645" spans="1:1" x14ac:dyDescent="0.2">
      <c r="A645" s="47"/>
    </row>
    <row r="646" spans="1:1" x14ac:dyDescent="0.2">
      <c r="A646" s="47"/>
    </row>
    <row r="647" spans="1:1" x14ac:dyDescent="0.2">
      <c r="A647" s="47"/>
    </row>
    <row r="648" spans="1:1" x14ac:dyDescent="0.2">
      <c r="A648" s="47"/>
    </row>
    <row r="649" spans="1:1" x14ac:dyDescent="0.2">
      <c r="A649" s="47"/>
    </row>
    <row r="650" spans="1:1" x14ac:dyDescent="0.2">
      <c r="A650" s="47"/>
    </row>
    <row r="651" spans="1:1" x14ac:dyDescent="0.2">
      <c r="A651" s="47"/>
    </row>
    <row r="652" spans="1:1" x14ac:dyDescent="0.2">
      <c r="A652" s="47"/>
    </row>
    <row r="653" spans="1:1" x14ac:dyDescent="0.2">
      <c r="A653" s="47"/>
    </row>
    <row r="654" spans="1:1" x14ac:dyDescent="0.2">
      <c r="A654" s="47"/>
    </row>
    <row r="655" spans="1:1" x14ac:dyDescent="0.2">
      <c r="A655" s="47"/>
    </row>
    <row r="656" spans="1:1" x14ac:dyDescent="0.2">
      <c r="A656" s="47"/>
    </row>
    <row r="657" spans="1:1" x14ac:dyDescent="0.2">
      <c r="A657" s="47"/>
    </row>
    <row r="658" spans="1:1" x14ac:dyDescent="0.2">
      <c r="A658" s="47"/>
    </row>
    <row r="659" spans="1:1" x14ac:dyDescent="0.2">
      <c r="A659" s="47"/>
    </row>
    <row r="660" spans="1:1" x14ac:dyDescent="0.2">
      <c r="A660" s="47"/>
    </row>
    <row r="661" spans="1:1" x14ac:dyDescent="0.2">
      <c r="A661" s="47"/>
    </row>
    <row r="662" spans="1:1" x14ac:dyDescent="0.2">
      <c r="A662" s="47"/>
    </row>
    <row r="663" spans="1:1" x14ac:dyDescent="0.2">
      <c r="A663" s="47"/>
    </row>
    <row r="664" spans="1:1" x14ac:dyDescent="0.2">
      <c r="A664" s="47"/>
    </row>
    <row r="665" spans="1:1" x14ac:dyDescent="0.2">
      <c r="A665" s="47"/>
    </row>
    <row r="666" spans="1:1" x14ac:dyDescent="0.2">
      <c r="A666" s="47"/>
    </row>
    <row r="667" spans="1:1" x14ac:dyDescent="0.2">
      <c r="A667" s="47"/>
    </row>
    <row r="668" spans="1:1" x14ac:dyDescent="0.2">
      <c r="A668" s="47"/>
    </row>
    <row r="669" spans="1:1" x14ac:dyDescent="0.2">
      <c r="A669" s="47"/>
    </row>
    <row r="670" spans="1:1" x14ac:dyDescent="0.2">
      <c r="A670" s="47"/>
    </row>
    <row r="671" spans="1:1" x14ac:dyDescent="0.2">
      <c r="A671" s="47"/>
    </row>
    <row r="672" spans="1:1" x14ac:dyDescent="0.2">
      <c r="A672" s="47"/>
    </row>
    <row r="673" spans="1:1" x14ac:dyDescent="0.2">
      <c r="A673" s="47"/>
    </row>
    <row r="674" spans="1:1" x14ac:dyDescent="0.2">
      <c r="A674" s="47"/>
    </row>
    <row r="675" spans="1:1" x14ac:dyDescent="0.2">
      <c r="A675" s="47"/>
    </row>
    <row r="676" spans="1:1" x14ac:dyDescent="0.2">
      <c r="A676" s="47"/>
    </row>
    <row r="677" spans="1:1" x14ac:dyDescent="0.2">
      <c r="A677" s="47"/>
    </row>
    <row r="678" spans="1:1" x14ac:dyDescent="0.2">
      <c r="A678" s="47"/>
    </row>
    <row r="679" spans="1:1" x14ac:dyDescent="0.2">
      <c r="A679" s="47"/>
    </row>
    <row r="680" spans="1:1" x14ac:dyDescent="0.2">
      <c r="A680" s="47"/>
    </row>
    <row r="681" spans="1:1" x14ac:dyDescent="0.2">
      <c r="A681" s="47"/>
    </row>
    <row r="682" spans="1:1" x14ac:dyDescent="0.2">
      <c r="A682" s="47"/>
    </row>
    <row r="683" spans="1:1" x14ac:dyDescent="0.2">
      <c r="A683" s="47"/>
    </row>
    <row r="684" spans="1:1" x14ac:dyDescent="0.2">
      <c r="A684" s="47"/>
    </row>
    <row r="685" spans="1:1" x14ac:dyDescent="0.2">
      <c r="A685" s="47"/>
    </row>
    <row r="686" spans="1:1" x14ac:dyDescent="0.2">
      <c r="A686" s="47"/>
    </row>
    <row r="687" spans="1:1" x14ac:dyDescent="0.2">
      <c r="A687" s="47"/>
    </row>
    <row r="688" spans="1:1" x14ac:dyDescent="0.2">
      <c r="A688" s="47"/>
    </row>
    <row r="689" spans="1:1" x14ac:dyDescent="0.2">
      <c r="A689" s="47"/>
    </row>
    <row r="690" spans="1:1" x14ac:dyDescent="0.2">
      <c r="A690" s="47"/>
    </row>
    <row r="691" spans="1:1" x14ac:dyDescent="0.2">
      <c r="A691" s="47"/>
    </row>
    <row r="692" spans="1:1" x14ac:dyDescent="0.2">
      <c r="A692" s="47"/>
    </row>
    <row r="693" spans="1:1" x14ac:dyDescent="0.2">
      <c r="A693" s="47"/>
    </row>
    <row r="694" spans="1:1" x14ac:dyDescent="0.2">
      <c r="A694" s="47"/>
    </row>
    <row r="695" spans="1:1" x14ac:dyDescent="0.2">
      <c r="A695" s="47"/>
    </row>
    <row r="696" spans="1:1" x14ac:dyDescent="0.2">
      <c r="A696" s="47"/>
    </row>
    <row r="697" spans="1:1" x14ac:dyDescent="0.2">
      <c r="A697" s="47"/>
    </row>
    <row r="698" spans="1:1" x14ac:dyDescent="0.2">
      <c r="A698" s="47"/>
    </row>
    <row r="699" spans="1:1" x14ac:dyDescent="0.2">
      <c r="A699" s="47"/>
    </row>
    <row r="700" spans="1:1" x14ac:dyDescent="0.2">
      <c r="A700" s="47"/>
    </row>
    <row r="701" spans="1:1" x14ac:dyDescent="0.2">
      <c r="A701" s="47"/>
    </row>
    <row r="702" spans="1:1" x14ac:dyDescent="0.2">
      <c r="A702" s="47"/>
    </row>
    <row r="703" spans="1:1" x14ac:dyDescent="0.2">
      <c r="A703" s="47"/>
    </row>
    <row r="704" spans="1:1" x14ac:dyDescent="0.2">
      <c r="A704" s="47"/>
    </row>
    <row r="705" spans="1:1" x14ac:dyDescent="0.2">
      <c r="A705" s="47"/>
    </row>
    <row r="706" spans="1:1" x14ac:dyDescent="0.2">
      <c r="A706" s="47"/>
    </row>
    <row r="707" spans="1:1" x14ac:dyDescent="0.2">
      <c r="A707" s="47"/>
    </row>
    <row r="708" spans="1:1" x14ac:dyDescent="0.2">
      <c r="A708" s="47"/>
    </row>
    <row r="709" spans="1:1" x14ac:dyDescent="0.2">
      <c r="A709" s="47"/>
    </row>
    <row r="710" spans="1:1" x14ac:dyDescent="0.2">
      <c r="A710" s="47"/>
    </row>
    <row r="711" spans="1:1" x14ac:dyDescent="0.2">
      <c r="A711" s="47"/>
    </row>
    <row r="712" spans="1:1" x14ac:dyDescent="0.2">
      <c r="A712" s="47"/>
    </row>
    <row r="713" spans="1:1" x14ac:dyDescent="0.2">
      <c r="A713" s="47"/>
    </row>
    <row r="714" spans="1:1" x14ac:dyDescent="0.2">
      <c r="A714" s="47"/>
    </row>
    <row r="715" spans="1:1" x14ac:dyDescent="0.2">
      <c r="A715" s="47"/>
    </row>
    <row r="716" spans="1:1" x14ac:dyDescent="0.2">
      <c r="A716" s="47"/>
    </row>
    <row r="717" spans="1:1" x14ac:dyDescent="0.2">
      <c r="A717" s="47"/>
    </row>
    <row r="718" spans="1:1" x14ac:dyDescent="0.2">
      <c r="A718" s="47"/>
    </row>
    <row r="719" spans="1:1" x14ac:dyDescent="0.2">
      <c r="A719" s="47"/>
    </row>
    <row r="720" spans="1:1" x14ac:dyDescent="0.2">
      <c r="A720" s="47"/>
    </row>
    <row r="721" spans="1:1" x14ac:dyDescent="0.2">
      <c r="A721" s="47"/>
    </row>
    <row r="722" spans="1:1" x14ac:dyDescent="0.2">
      <c r="A722" s="47"/>
    </row>
    <row r="723" spans="1:1" x14ac:dyDescent="0.2">
      <c r="A723" s="47"/>
    </row>
    <row r="724" spans="1:1" x14ac:dyDescent="0.2">
      <c r="A724" s="47"/>
    </row>
    <row r="725" spans="1:1" x14ac:dyDescent="0.2">
      <c r="A725" s="47"/>
    </row>
    <row r="726" spans="1:1" x14ac:dyDescent="0.2">
      <c r="A726" s="47"/>
    </row>
    <row r="727" spans="1:1" x14ac:dyDescent="0.2">
      <c r="A727" s="47"/>
    </row>
    <row r="728" spans="1:1" x14ac:dyDescent="0.2">
      <c r="A728" s="47"/>
    </row>
    <row r="729" spans="1:1" x14ac:dyDescent="0.2">
      <c r="A729" s="47"/>
    </row>
    <row r="730" spans="1:1" x14ac:dyDescent="0.2">
      <c r="A730" s="47"/>
    </row>
    <row r="731" spans="1:1" x14ac:dyDescent="0.2">
      <c r="A731" s="47"/>
    </row>
    <row r="732" spans="1:1" x14ac:dyDescent="0.2">
      <c r="A732" s="47"/>
    </row>
    <row r="733" spans="1:1" x14ac:dyDescent="0.2">
      <c r="A733" s="47"/>
    </row>
    <row r="734" spans="1:1" x14ac:dyDescent="0.2">
      <c r="A734" s="47"/>
    </row>
    <row r="735" spans="1:1" x14ac:dyDescent="0.2">
      <c r="A735" s="47"/>
    </row>
    <row r="736" spans="1:1" x14ac:dyDescent="0.2">
      <c r="A736" s="47"/>
    </row>
    <row r="737" spans="1:1" x14ac:dyDescent="0.2">
      <c r="A737" s="47"/>
    </row>
    <row r="738" spans="1:1" x14ac:dyDescent="0.2">
      <c r="A738" s="47"/>
    </row>
    <row r="739" spans="1:1" x14ac:dyDescent="0.2">
      <c r="A739" s="47"/>
    </row>
    <row r="740" spans="1:1" x14ac:dyDescent="0.2">
      <c r="A740" s="47"/>
    </row>
    <row r="741" spans="1:1" x14ac:dyDescent="0.2">
      <c r="A741" s="47"/>
    </row>
    <row r="742" spans="1:1" x14ac:dyDescent="0.2">
      <c r="A742" s="47"/>
    </row>
    <row r="743" spans="1:1" x14ac:dyDescent="0.2">
      <c r="A743" s="47"/>
    </row>
    <row r="744" spans="1:1" x14ac:dyDescent="0.2">
      <c r="A744" s="47"/>
    </row>
    <row r="745" spans="1:1" x14ac:dyDescent="0.2">
      <c r="A745" s="47"/>
    </row>
    <row r="746" spans="1:1" x14ac:dyDescent="0.2">
      <c r="A746" s="47"/>
    </row>
    <row r="747" spans="1:1" x14ac:dyDescent="0.2">
      <c r="A747" s="47"/>
    </row>
    <row r="748" spans="1:1" x14ac:dyDescent="0.2">
      <c r="A748" s="47"/>
    </row>
    <row r="749" spans="1:1" x14ac:dyDescent="0.2">
      <c r="A749" s="47"/>
    </row>
    <row r="750" spans="1:1" x14ac:dyDescent="0.2">
      <c r="A750" s="47"/>
    </row>
    <row r="751" spans="1:1" x14ac:dyDescent="0.2">
      <c r="A751" s="47"/>
    </row>
    <row r="752" spans="1:1" x14ac:dyDescent="0.2">
      <c r="A752" s="47"/>
    </row>
    <row r="753" spans="1:1" x14ac:dyDescent="0.2">
      <c r="A753" s="47"/>
    </row>
    <row r="754" spans="1:1" x14ac:dyDescent="0.2">
      <c r="A754" s="47"/>
    </row>
    <row r="755" spans="1:1" x14ac:dyDescent="0.2">
      <c r="A755" s="47"/>
    </row>
    <row r="756" spans="1:1" x14ac:dyDescent="0.2">
      <c r="A756" s="47"/>
    </row>
    <row r="757" spans="1:1" x14ac:dyDescent="0.2">
      <c r="A757" s="47"/>
    </row>
    <row r="758" spans="1:1" x14ac:dyDescent="0.2">
      <c r="A758" s="47"/>
    </row>
    <row r="759" spans="1:1" x14ac:dyDescent="0.2">
      <c r="A759" s="47"/>
    </row>
    <row r="760" spans="1:1" x14ac:dyDescent="0.2">
      <c r="A760" s="47"/>
    </row>
    <row r="761" spans="1:1" x14ac:dyDescent="0.2">
      <c r="A761" s="47"/>
    </row>
    <row r="762" spans="1:1" x14ac:dyDescent="0.2">
      <c r="A762" s="47"/>
    </row>
    <row r="763" spans="1:1" x14ac:dyDescent="0.2">
      <c r="A763" s="47"/>
    </row>
    <row r="764" spans="1:1" x14ac:dyDescent="0.2">
      <c r="A764" s="47"/>
    </row>
    <row r="765" spans="1:1" x14ac:dyDescent="0.2">
      <c r="A765" s="47"/>
    </row>
    <row r="766" spans="1:1" x14ac:dyDescent="0.2">
      <c r="A766" s="47"/>
    </row>
    <row r="767" spans="1:1" x14ac:dyDescent="0.2">
      <c r="A767" s="47"/>
    </row>
    <row r="768" spans="1:1" x14ac:dyDescent="0.2">
      <c r="A768" s="47"/>
    </row>
    <row r="769" spans="1:1" x14ac:dyDescent="0.2">
      <c r="A769" s="47"/>
    </row>
    <row r="770" spans="1:1" x14ac:dyDescent="0.2">
      <c r="A770" s="47"/>
    </row>
    <row r="771" spans="1:1" x14ac:dyDescent="0.2">
      <c r="A771" s="47"/>
    </row>
    <row r="772" spans="1:1" x14ac:dyDescent="0.2">
      <c r="A772" s="47"/>
    </row>
    <row r="773" spans="1:1" x14ac:dyDescent="0.2">
      <c r="A773" s="47"/>
    </row>
    <row r="774" spans="1:1" x14ac:dyDescent="0.2">
      <c r="A774" s="47"/>
    </row>
    <row r="775" spans="1:1" x14ac:dyDescent="0.2">
      <c r="A775" s="47"/>
    </row>
    <row r="776" spans="1:1" x14ac:dyDescent="0.2">
      <c r="A776" s="47"/>
    </row>
    <row r="777" spans="1:1" x14ac:dyDescent="0.2">
      <c r="A777" s="47"/>
    </row>
    <row r="778" spans="1:1" x14ac:dyDescent="0.2">
      <c r="A778" s="47"/>
    </row>
    <row r="779" spans="1:1" x14ac:dyDescent="0.2">
      <c r="A779" s="47"/>
    </row>
    <row r="780" spans="1:1" x14ac:dyDescent="0.2">
      <c r="A780" s="47"/>
    </row>
    <row r="781" spans="1:1" x14ac:dyDescent="0.2">
      <c r="A781" s="47"/>
    </row>
    <row r="782" spans="1:1" x14ac:dyDescent="0.2">
      <c r="A782" s="47"/>
    </row>
    <row r="783" spans="1:1" x14ac:dyDescent="0.2">
      <c r="A783" s="47"/>
    </row>
    <row r="784" spans="1:1" x14ac:dyDescent="0.2">
      <c r="A784" s="47"/>
    </row>
    <row r="785" spans="1:1" x14ac:dyDescent="0.2">
      <c r="A785" s="47"/>
    </row>
    <row r="786" spans="1:1" x14ac:dyDescent="0.2">
      <c r="A786" s="47"/>
    </row>
    <row r="787" spans="1:1" x14ac:dyDescent="0.2">
      <c r="A787" s="47"/>
    </row>
    <row r="788" spans="1:1" x14ac:dyDescent="0.2">
      <c r="A788" s="47"/>
    </row>
    <row r="789" spans="1:1" x14ac:dyDescent="0.2">
      <c r="A789" s="47"/>
    </row>
    <row r="790" spans="1:1" x14ac:dyDescent="0.2">
      <c r="A790" s="47"/>
    </row>
    <row r="791" spans="1:1" x14ac:dyDescent="0.2">
      <c r="A791" s="47"/>
    </row>
    <row r="792" spans="1:1" x14ac:dyDescent="0.2">
      <c r="A792" s="47"/>
    </row>
    <row r="793" spans="1:1" x14ac:dyDescent="0.2">
      <c r="A793" s="47"/>
    </row>
    <row r="794" spans="1:1" x14ac:dyDescent="0.2">
      <c r="A794" s="47"/>
    </row>
    <row r="795" spans="1:1" x14ac:dyDescent="0.2">
      <c r="A795" s="47"/>
    </row>
    <row r="796" spans="1:1" x14ac:dyDescent="0.2">
      <c r="A796" s="47"/>
    </row>
    <row r="797" spans="1:1" x14ac:dyDescent="0.2">
      <c r="A797" s="47"/>
    </row>
    <row r="798" spans="1:1" x14ac:dyDescent="0.2">
      <c r="A798" s="47"/>
    </row>
    <row r="799" spans="1:1" x14ac:dyDescent="0.2">
      <c r="A799" s="47"/>
    </row>
    <row r="800" spans="1:1" x14ac:dyDescent="0.2">
      <c r="A800" s="47"/>
    </row>
    <row r="801" spans="1:1" x14ac:dyDescent="0.2">
      <c r="A801" s="47"/>
    </row>
    <row r="802" spans="1:1" x14ac:dyDescent="0.2">
      <c r="A802" s="47"/>
    </row>
    <row r="803" spans="1:1" x14ac:dyDescent="0.2">
      <c r="A803" s="47"/>
    </row>
    <row r="804" spans="1:1" x14ac:dyDescent="0.2">
      <c r="A804" s="47"/>
    </row>
    <row r="805" spans="1:1" x14ac:dyDescent="0.2">
      <c r="A805" s="47"/>
    </row>
  </sheetData>
  <mergeCells count="4">
    <mergeCell ref="C1:C9"/>
    <mergeCell ref="E1:E9"/>
    <mergeCell ref="F1:F9"/>
    <mergeCell ref="D1:D9"/>
  </mergeCells>
  <printOptions gridLines="1"/>
  <pageMargins left="0.7" right="0.7" top="0.75" bottom="0.75" header="0.3" footer="0.3"/>
  <pageSetup scale="5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IV48"/>
  <sheetViews>
    <sheetView zoomScaleNormal="100" workbookViewId="0">
      <selection activeCell="H23" sqref="H23"/>
    </sheetView>
  </sheetViews>
  <sheetFormatPr defaultRowHeight="12.75" x14ac:dyDescent="0.2"/>
  <cols>
    <col min="8" max="8" width="11.140625" bestFit="1" customWidth="1"/>
  </cols>
  <sheetData>
    <row r="1" spans="1:256" x14ac:dyDescent="0.2">
      <c r="A1" s="201" t="s">
        <v>54</v>
      </c>
      <c r="B1" s="23"/>
      <c r="C1" s="23"/>
      <c r="D1" s="23"/>
      <c r="E1" s="23"/>
      <c r="F1" s="23"/>
      <c r="G1" s="23"/>
      <c r="H1" s="23"/>
      <c r="I1" s="23"/>
      <c r="J1" s="23"/>
      <c r="K1" s="23"/>
    </row>
    <row r="2" spans="1:256" x14ac:dyDescent="0.2">
      <c r="A2" s="23"/>
      <c r="B2" s="23"/>
      <c r="C2" s="23"/>
      <c r="D2" s="23"/>
      <c r="E2" s="23"/>
      <c r="F2" s="23"/>
      <c r="G2" s="23"/>
      <c r="H2" s="23"/>
      <c r="I2" s="23"/>
      <c r="J2" s="23"/>
      <c r="K2" s="23"/>
    </row>
    <row r="3" spans="1:256" ht="23.25" x14ac:dyDescent="0.35">
      <c r="A3" s="23"/>
      <c r="B3" s="24"/>
      <c r="C3" s="23"/>
      <c r="D3" s="23"/>
      <c r="E3" s="23"/>
      <c r="F3" s="23"/>
      <c r="G3" s="23"/>
      <c r="H3" s="23"/>
      <c r="I3" s="23"/>
      <c r="J3" s="23"/>
      <c r="K3" s="23"/>
    </row>
    <row r="4" spans="1:256" ht="15" x14ac:dyDescent="0.2">
      <c r="A4" s="23"/>
      <c r="B4" s="25"/>
      <c r="C4" s="23"/>
      <c r="D4" s="23"/>
      <c r="E4" s="23"/>
      <c r="F4" s="23"/>
      <c r="G4" s="23"/>
      <c r="H4" s="23"/>
      <c r="I4" s="23"/>
      <c r="J4" s="23"/>
      <c r="K4" s="23"/>
    </row>
    <row r="5" spans="1:256" ht="15" x14ac:dyDescent="0.2">
      <c r="A5" s="23"/>
      <c r="B5" s="25"/>
      <c r="C5" s="23"/>
      <c r="D5" s="23"/>
      <c r="E5" s="23"/>
      <c r="F5" s="23"/>
      <c r="G5" s="23"/>
      <c r="H5" s="23"/>
      <c r="I5" s="23"/>
      <c r="J5" s="23"/>
      <c r="K5" s="23"/>
    </row>
    <row r="6" spans="1:256" ht="15" x14ac:dyDescent="0.2">
      <c r="A6" s="23"/>
      <c r="B6" s="25"/>
      <c r="C6" s="23"/>
      <c r="D6" s="23"/>
      <c r="E6" s="23"/>
      <c r="F6" s="23"/>
      <c r="G6" s="23"/>
      <c r="H6" s="23"/>
      <c r="I6" s="23"/>
      <c r="J6" s="23"/>
      <c r="K6" s="23"/>
    </row>
    <row r="7" spans="1:256" ht="15" x14ac:dyDescent="0.2">
      <c r="A7" s="23"/>
      <c r="B7" s="25"/>
      <c r="C7" s="23"/>
      <c r="D7" s="23"/>
      <c r="E7" s="23"/>
      <c r="F7" s="23"/>
      <c r="G7" s="23"/>
      <c r="H7" s="23"/>
      <c r="I7" s="23"/>
      <c r="J7" s="23"/>
      <c r="K7" s="23"/>
    </row>
    <row r="8" spans="1:256" ht="15" x14ac:dyDescent="0.2">
      <c r="A8" s="23"/>
      <c r="B8" s="25"/>
      <c r="C8" s="23"/>
      <c r="D8" s="23"/>
      <c r="E8" s="23"/>
      <c r="F8" s="23"/>
      <c r="G8" s="23"/>
      <c r="H8" s="23"/>
      <c r="I8" s="23"/>
      <c r="J8" s="23"/>
      <c r="K8" s="23"/>
    </row>
    <row r="9" spans="1:256" ht="15" x14ac:dyDescent="0.2">
      <c r="A9" s="23"/>
      <c r="B9" s="25"/>
      <c r="C9" s="23"/>
      <c r="D9" s="23"/>
      <c r="E9" s="23"/>
      <c r="F9" s="23"/>
      <c r="G9" s="23"/>
      <c r="H9" s="23"/>
      <c r="I9" s="23"/>
      <c r="J9" s="23"/>
      <c r="K9" s="23"/>
      <c r="M9" s="6"/>
      <c r="P9" s="1"/>
      <c r="U9" s="6"/>
      <c r="X9" s="1"/>
      <c r="AC9" s="6"/>
      <c r="AF9" s="1"/>
      <c r="AK9" s="6"/>
      <c r="AN9" s="1"/>
      <c r="AS9" s="6"/>
      <c r="AV9" s="1"/>
      <c r="BA9" s="6"/>
      <c r="BD9" s="1"/>
      <c r="BI9" s="6"/>
      <c r="BL9" s="1"/>
      <c r="BQ9" s="6"/>
      <c r="BT9" s="1"/>
      <c r="BY9" s="6"/>
      <c r="CB9" s="1"/>
      <c r="CG9" s="6"/>
      <c r="CJ9" s="1"/>
      <c r="CO9" s="6"/>
      <c r="CR9" s="1"/>
      <c r="CW9" s="6"/>
      <c r="CZ9" s="1"/>
      <c r="DE9" s="6"/>
      <c r="DH9" s="1"/>
      <c r="DM9" s="6"/>
      <c r="DP9" s="1"/>
      <c r="DU9" s="6"/>
      <c r="DX9" s="1"/>
      <c r="EC9" s="6"/>
      <c r="EF9" s="1"/>
      <c r="EK9" s="6"/>
      <c r="EN9" s="1"/>
      <c r="ES9" s="6"/>
      <c r="EV9" s="1"/>
      <c r="FA9" s="6"/>
      <c r="FD9" s="1"/>
      <c r="FI9" s="6"/>
      <c r="FL9" s="1"/>
      <c r="FQ9" s="6"/>
      <c r="FT9" s="1"/>
      <c r="FY9" s="6"/>
      <c r="GB9" s="1"/>
      <c r="GG9" s="6"/>
      <c r="GJ9" s="1"/>
      <c r="GO9" s="6"/>
      <c r="GR9" s="1"/>
      <c r="GW9" s="6"/>
      <c r="GZ9" s="1"/>
      <c r="HE9" s="6"/>
      <c r="HH9" s="1"/>
      <c r="HM9" s="6"/>
      <c r="HP9" s="1"/>
      <c r="HU9" s="6"/>
      <c r="HX9" s="1"/>
      <c r="IC9" s="6"/>
      <c r="IF9" s="1"/>
      <c r="IK9" s="6"/>
      <c r="IN9" s="1"/>
      <c r="IS9" s="6"/>
      <c r="IV9" s="1"/>
    </row>
    <row r="10" spans="1:256" ht="15" x14ac:dyDescent="0.2">
      <c r="A10" s="23"/>
      <c r="B10" s="25"/>
      <c r="C10" s="23"/>
      <c r="D10" s="23"/>
      <c r="E10" s="23"/>
      <c r="F10" s="23"/>
      <c r="G10" s="23"/>
      <c r="H10" s="23"/>
      <c r="I10" s="23"/>
      <c r="J10" s="23"/>
      <c r="K10" s="23"/>
    </row>
    <row r="11" spans="1:256" ht="15" x14ac:dyDescent="0.2">
      <c r="A11" s="23"/>
      <c r="B11" s="25"/>
      <c r="C11" s="23"/>
      <c r="D11" s="23"/>
      <c r="E11" s="23"/>
      <c r="F11" s="23"/>
      <c r="G11" s="23"/>
      <c r="H11" s="23"/>
      <c r="I11" s="23"/>
      <c r="J11" s="23"/>
      <c r="K11" s="23"/>
    </row>
    <row r="12" spans="1:256" ht="15" x14ac:dyDescent="0.2">
      <c r="A12" s="23"/>
      <c r="B12" s="25"/>
      <c r="C12" s="23"/>
      <c r="D12" s="23"/>
      <c r="E12" s="23"/>
      <c r="F12" s="23"/>
      <c r="G12" s="23"/>
      <c r="H12" s="23"/>
      <c r="I12" s="23"/>
      <c r="J12" s="23"/>
      <c r="K12" s="23"/>
    </row>
    <row r="13" spans="1:256" x14ac:dyDescent="0.2">
      <c r="A13" s="23"/>
      <c r="B13" s="23"/>
      <c r="C13" s="23"/>
      <c r="D13" s="23"/>
      <c r="E13" s="23"/>
      <c r="F13" s="23"/>
      <c r="G13" s="23"/>
      <c r="H13" s="23"/>
      <c r="I13" s="23"/>
      <c r="J13" s="23"/>
      <c r="K13" s="23"/>
    </row>
    <row r="14" spans="1:256" ht="23.25" x14ac:dyDescent="0.35">
      <c r="A14" s="24"/>
      <c r="B14" s="23"/>
      <c r="C14" s="23"/>
      <c r="D14" s="23"/>
      <c r="E14" s="23"/>
      <c r="F14" s="23"/>
      <c r="G14" s="23"/>
      <c r="H14" s="23"/>
      <c r="I14" s="23"/>
      <c r="J14" s="23"/>
      <c r="K14" s="23"/>
    </row>
    <row r="15" spans="1:256" ht="15" x14ac:dyDescent="0.2">
      <c r="A15" s="25"/>
      <c r="B15" s="23"/>
      <c r="C15" s="23"/>
      <c r="D15" s="23"/>
      <c r="E15" s="23"/>
      <c r="F15" s="23"/>
      <c r="G15" s="23"/>
      <c r="H15" s="23"/>
      <c r="I15" s="23"/>
      <c r="J15" s="23"/>
      <c r="K15" s="23"/>
    </row>
    <row r="16" spans="1:256" ht="15" x14ac:dyDescent="0.2">
      <c r="A16" s="25"/>
      <c r="B16" s="23"/>
      <c r="C16" s="23"/>
      <c r="D16" s="23"/>
      <c r="E16" s="23"/>
      <c r="F16" s="23"/>
      <c r="G16" s="23"/>
      <c r="H16" s="23"/>
      <c r="I16" s="23"/>
      <c r="J16" s="23"/>
      <c r="K16" s="23"/>
    </row>
    <row r="17" spans="1:256" ht="15" x14ac:dyDescent="0.2">
      <c r="A17" s="25"/>
      <c r="B17" s="23"/>
      <c r="C17" s="23"/>
      <c r="D17" s="23"/>
      <c r="E17" s="23"/>
      <c r="F17" s="23"/>
      <c r="G17" s="23"/>
      <c r="H17" s="23"/>
      <c r="I17" s="23"/>
      <c r="J17" s="23"/>
      <c r="K17" s="23"/>
    </row>
    <row r="18" spans="1:256" ht="15" x14ac:dyDescent="0.2">
      <c r="A18" s="25"/>
      <c r="B18" s="23"/>
      <c r="C18" s="23"/>
      <c r="D18" s="23"/>
      <c r="E18" s="23"/>
      <c r="F18" s="23"/>
      <c r="G18" s="23"/>
      <c r="H18" s="23"/>
      <c r="I18" s="23"/>
      <c r="J18" s="23"/>
      <c r="K18" s="23"/>
    </row>
    <row r="19" spans="1:256" ht="15" x14ac:dyDescent="0.2">
      <c r="A19" s="25"/>
      <c r="B19" s="23"/>
      <c r="C19" s="23"/>
      <c r="D19" s="23"/>
      <c r="E19" s="23"/>
      <c r="F19" s="23"/>
      <c r="G19" s="23"/>
      <c r="H19" s="23"/>
      <c r="I19" s="23"/>
      <c r="J19" s="23"/>
      <c r="K19" s="23"/>
    </row>
    <row r="20" spans="1:256" ht="15" x14ac:dyDescent="0.2">
      <c r="A20" s="25"/>
      <c r="B20" s="23"/>
      <c r="C20" s="23"/>
      <c r="D20" s="23"/>
      <c r="E20" s="23"/>
      <c r="F20" s="23"/>
      <c r="G20" s="23"/>
      <c r="H20" s="23"/>
      <c r="I20" s="23"/>
      <c r="J20" s="23"/>
      <c r="K20" s="23"/>
    </row>
    <row r="21" spans="1:256" ht="15" x14ac:dyDescent="0.2">
      <c r="A21" s="25"/>
      <c r="B21" s="23"/>
      <c r="C21" s="23"/>
      <c r="D21" s="23"/>
      <c r="E21" s="23"/>
      <c r="F21" s="23"/>
      <c r="G21" s="23"/>
      <c r="H21" s="23"/>
      <c r="I21" s="23"/>
      <c r="J21" s="23"/>
      <c r="K21" s="23"/>
      <c r="M21" s="6"/>
      <c r="P21" s="1"/>
      <c r="U21" s="6"/>
      <c r="X21" s="1"/>
      <c r="AC21" s="6"/>
      <c r="AF21" s="1"/>
      <c r="AK21" s="6"/>
      <c r="AN21" s="1"/>
      <c r="AS21" s="6"/>
      <c r="AV21" s="1"/>
      <c r="BA21" s="6"/>
      <c r="BD21" s="1"/>
      <c r="BI21" s="6"/>
      <c r="BL21" s="1"/>
      <c r="BQ21" s="6"/>
      <c r="BT21" s="1"/>
      <c r="BY21" s="6"/>
      <c r="CB21" s="1"/>
      <c r="CG21" s="6"/>
      <c r="CJ21" s="1"/>
      <c r="CO21" s="6"/>
      <c r="CR21" s="1"/>
      <c r="CW21" s="6"/>
      <c r="CZ21" s="1"/>
      <c r="DE21" s="6"/>
      <c r="DH21" s="1"/>
      <c r="DM21" s="6"/>
      <c r="DP21" s="1"/>
      <c r="DU21" s="6"/>
      <c r="DX21" s="1"/>
      <c r="EC21" s="6"/>
      <c r="EF21" s="1"/>
      <c r="EK21" s="6"/>
      <c r="EN21" s="1"/>
      <c r="ES21" s="6"/>
      <c r="EV21" s="1"/>
      <c r="FA21" s="6"/>
      <c r="FD21" s="1"/>
      <c r="FI21" s="6"/>
      <c r="FL21" s="1"/>
      <c r="FQ21" s="6"/>
      <c r="FT21" s="1"/>
      <c r="FY21" s="6"/>
      <c r="GB21" s="1"/>
      <c r="GG21" s="6"/>
      <c r="GJ21" s="1"/>
      <c r="GO21" s="6"/>
      <c r="GR21" s="1"/>
      <c r="GW21" s="6"/>
      <c r="GZ21" s="1"/>
      <c r="HE21" s="6"/>
      <c r="HH21" s="1"/>
      <c r="HM21" s="6"/>
      <c r="HP21" s="1"/>
      <c r="HU21" s="6"/>
      <c r="HX21" s="1"/>
      <c r="IC21" s="6"/>
      <c r="IF21" s="1"/>
      <c r="IK21" s="6"/>
      <c r="IN21" s="1"/>
      <c r="IS21" s="6"/>
      <c r="IV21" s="1"/>
    </row>
    <row r="22" spans="1:256" ht="15" customHeight="1" x14ac:dyDescent="0.2">
      <c r="A22" s="23"/>
      <c r="B22" s="23"/>
      <c r="C22" s="23"/>
      <c r="D22" s="23"/>
      <c r="E22" s="23"/>
      <c r="F22" s="23"/>
      <c r="G22" s="23"/>
      <c r="H22" s="23"/>
      <c r="I22" s="23"/>
      <c r="J22" s="23"/>
      <c r="K22" s="23"/>
      <c r="M22" s="6"/>
      <c r="P22" s="1"/>
      <c r="U22" s="6"/>
      <c r="X22" s="1"/>
      <c r="AC22" s="6"/>
      <c r="AF22" s="1"/>
      <c r="AK22" s="6"/>
      <c r="AN22" s="1"/>
      <c r="AS22" s="6"/>
      <c r="AV22" s="1"/>
      <c r="BA22" s="6"/>
      <c r="BD22" s="1"/>
      <c r="BI22" s="6"/>
      <c r="BL22" s="1"/>
      <c r="BQ22" s="6"/>
      <c r="BT22" s="1"/>
      <c r="BY22" s="6"/>
      <c r="CB22" s="1"/>
      <c r="CG22" s="6"/>
      <c r="CJ22" s="1"/>
      <c r="CO22" s="6"/>
      <c r="CR22" s="1"/>
      <c r="CW22" s="6"/>
      <c r="CZ22" s="1"/>
      <c r="DE22" s="6"/>
      <c r="DH22" s="1"/>
      <c r="DM22" s="6"/>
      <c r="DP22" s="1"/>
      <c r="DU22" s="6"/>
      <c r="DX22" s="1"/>
      <c r="EC22" s="6"/>
      <c r="EF22" s="1"/>
      <c r="EK22" s="6"/>
      <c r="EN22" s="1"/>
      <c r="ES22" s="6"/>
      <c r="EV22" s="1"/>
      <c r="FA22" s="6"/>
      <c r="FD22" s="1"/>
      <c r="FI22" s="6"/>
      <c r="FL22" s="1"/>
      <c r="FQ22" s="6"/>
      <c r="FT22" s="1"/>
      <c r="FY22" s="6"/>
      <c r="GB22" s="1"/>
      <c r="GG22" s="6"/>
      <c r="GJ22" s="1"/>
      <c r="GO22" s="6"/>
      <c r="GR22" s="1"/>
      <c r="GW22" s="6"/>
      <c r="GZ22" s="1"/>
      <c r="HE22" s="6"/>
      <c r="HH22" s="1"/>
      <c r="HM22" s="6"/>
      <c r="HP22" s="1"/>
      <c r="HU22" s="6"/>
      <c r="HX22" s="1"/>
      <c r="IC22" s="6"/>
      <c r="IF22" s="1"/>
      <c r="IK22" s="6"/>
      <c r="IN22" s="1"/>
      <c r="IS22" s="6"/>
      <c r="IV22" s="1"/>
    </row>
    <row r="23" spans="1:256" x14ac:dyDescent="0.2">
      <c r="A23" s="23"/>
      <c r="B23" s="23"/>
      <c r="C23" s="23"/>
      <c r="D23" s="23"/>
      <c r="E23" s="23"/>
      <c r="F23" s="23"/>
      <c r="G23" s="23"/>
      <c r="H23" s="23"/>
      <c r="I23" s="23"/>
      <c r="J23" s="23"/>
      <c r="K23" s="23"/>
    </row>
    <row r="24" spans="1:256" s="26" customFormat="1" ht="15.75" x14ac:dyDescent="0.25">
      <c r="A24" s="27"/>
      <c r="B24" s="27"/>
      <c r="C24" s="27"/>
      <c r="D24" s="27"/>
      <c r="E24" s="27"/>
      <c r="F24" s="27"/>
      <c r="G24" s="27"/>
      <c r="H24" s="27"/>
      <c r="I24" s="27"/>
      <c r="J24" s="27"/>
      <c r="K24" s="27"/>
    </row>
    <row r="25" spans="1:256" x14ac:dyDescent="0.2">
      <c r="A25" s="23"/>
      <c r="B25" s="23"/>
      <c r="C25" s="23"/>
      <c r="D25" s="23"/>
      <c r="E25" s="23"/>
      <c r="F25" s="23"/>
      <c r="G25" s="23"/>
      <c r="H25" s="29"/>
      <c r="I25" s="23"/>
      <c r="J25" s="23"/>
      <c r="K25" s="23"/>
    </row>
    <row r="26" spans="1:256" x14ac:dyDescent="0.2">
      <c r="A26" s="23"/>
      <c r="B26" s="23"/>
      <c r="C26" s="23"/>
      <c r="D26" s="23"/>
      <c r="E26" s="23"/>
      <c r="F26" s="23"/>
      <c r="G26" s="23"/>
      <c r="H26" s="29"/>
      <c r="I26" s="23"/>
      <c r="J26" s="23"/>
      <c r="K26" s="23"/>
    </row>
    <row r="27" spans="1:256" x14ac:dyDescent="0.2">
      <c r="A27" s="23"/>
      <c r="B27" s="23"/>
      <c r="C27" s="23"/>
      <c r="D27" s="23"/>
      <c r="E27" s="23"/>
      <c r="F27" s="23"/>
      <c r="G27" s="23"/>
      <c r="H27" s="29"/>
      <c r="I27" s="23"/>
      <c r="J27" s="23"/>
      <c r="K27" s="23"/>
    </row>
    <row r="28" spans="1:256" x14ac:dyDescent="0.2">
      <c r="A28" s="23"/>
      <c r="B28" s="23"/>
      <c r="C28" s="23"/>
      <c r="D28" s="23"/>
      <c r="E28" s="23"/>
      <c r="F28" s="23"/>
      <c r="G28" s="23"/>
      <c r="H28" s="29"/>
      <c r="I28" s="23"/>
      <c r="J28" s="23"/>
      <c r="K28" s="23"/>
    </row>
    <row r="29" spans="1:256" x14ac:dyDescent="0.2">
      <c r="C29" s="23"/>
      <c r="H29" s="29"/>
    </row>
    <row r="30" spans="1:256" x14ac:dyDescent="0.2">
      <c r="C30" s="23"/>
      <c r="H30" s="29"/>
    </row>
    <row r="31" spans="1:256" x14ac:dyDescent="0.2">
      <c r="A31" s="8"/>
      <c r="C31" s="23"/>
      <c r="E31" s="6"/>
      <c r="H31" s="30"/>
    </row>
    <row r="32" spans="1:256" x14ac:dyDescent="0.2">
      <c r="A32" s="8"/>
      <c r="C32" s="23"/>
      <c r="E32" s="5"/>
      <c r="H32" s="30"/>
      <c r="J32" s="7"/>
    </row>
    <row r="33" spans="1:8" x14ac:dyDescent="0.2">
      <c r="A33" s="8"/>
      <c r="C33" s="23"/>
      <c r="E33" s="6"/>
      <c r="H33" s="30"/>
    </row>
    <row r="34" spans="1:8" x14ac:dyDescent="0.2">
      <c r="A34" s="8"/>
      <c r="C34" s="23"/>
      <c r="E34" s="6"/>
      <c r="H34" s="30"/>
    </row>
    <row r="35" spans="1:8" x14ac:dyDescent="0.2">
      <c r="C35" s="23"/>
      <c r="H35" s="30"/>
    </row>
    <row r="36" spans="1:8" x14ac:dyDescent="0.2">
      <c r="C36" s="23"/>
      <c r="H36" s="30"/>
    </row>
    <row r="37" spans="1:8" x14ac:dyDescent="0.2">
      <c r="C37" s="28"/>
      <c r="H37" s="30"/>
    </row>
    <row r="38" spans="1:8" x14ac:dyDescent="0.2">
      <c r="C38" s="23"/>
      <c r="H38" s="30"/>
    </row>
    <row r="39" spans="1:8" x14ac:dyDescent="0.2">
      <c r="C39" s="23"/>
      <c r="H39" s="30"/>
    </row>
    <row r="40" spans="1:8" x14ac:dyDescent="0.2">
      <c r="C40" s="23"/>
      <c r="H40" s="30"/>
    </row>
    <row r="41" spans="1:8" x14ac:dyDescent="0.2">
      <c r="C41" s="23"/>
      <c r="H41" s="30"/>
    </row>
    <row r="42" spans="1:8" x14ac:dyDescent="0.2">
      <c r="C42" s="23"/>
      <c r="H42" s="30"/>
    </row>
    <row r="43" spans="1:8" x14ac:dyDescent="0.2">
      <c r="C43" s="23"/>
      <c r="H43" s="30"/>
    </row>
    <row r="44" spans="1:8" x14ac:dyDescent="0.2">
      <c r="C44" s="23"/>
      <c r="H44" s="30"/>
    </row>
    <row r="45" spans="1:8" x14ac:dyDescent="0.2">
      <c r="C45" s="23"/>
      <c r="H45" s="30"/>
    </row>
    <row r="46" spans="1:8" x14ac:dyDescent="0.2">
      <c r="C46" s="23"/>
      <c r="H46" s="30"/>
    </row>
    <row r="47" spans="1:8" x14ac:dyDescent="0.2">
      <c r="C47" s="23"/>
      <c r="H47" s="30"/>
    </row>
    <row r="48" spans="1:8" x14ac:dyDescent="0.2">
      <c r="C48" s="23"/>
      <c r="H48" s="30"/>
    </row>
  </sheetData>
  <phoneticPr fontId="0" type="noConversion"/>
  <printOptions headings="1"/>
  <pageMargins left="0.7" right="0.28999999999999998" top="1.5" bottom="1" header="0.5" footer="0.5"/>
  <pageSetup scale="90" orientation="portrait" r:id="rId1"/>
  <headerFooter alignWithMargins="0"/>
  <drawing r:id="rId2"/>
  <legacyDrawing r:id="rId3"/>
  <oleObjects>
    <mc:AlternateContent xmlns:mc="http://schemas.openxmlformats.org/markup-compatibility/2006">
      <mc:Choice Requires="x14">
        <oleObject progId="Word.Document.8" shapeId="1025" r:id="rId4">
          <objectPr defaultSize="0" r:id="rId5">
            <anchor moveWithCells="1">
              <from>
                <xdr:col>1</xdr:col>
                <xdr:colOff>447675</xdr:colOff>
                <xdr:row>2</xdr:row>
                <xdr:rowOff>266700</xdr:rowOff>
              </from>
              <to>
                <xdr:col>21</xdr:col>
                <xdr:colOff>38100</xdr:colOff>
                <xdr:row>18</xdr:row>
                <xdr:rowOff>161925</xdr:rowOff>
              </to>
            </anchor>
          </objectPr>
        </oleObject>
      </mc:Choice>
      <mc:Fallback>
        <oleObject progId="Word.Document.8" shapeId="10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3C4985A7AE124D97C01E6183A0075F" ma:contentTypeVersion="9" ma:contentTypeDescription="Create a new document." ma:contentTypeScope="" ma:versionID="8e82f24d9085502e3c2cb49b51d4c015">
  <xsd:schema xmlns:xsd="http://www.w3.org/2001/XMLSchema" xmlns:xs="http://www.w3.org/2001/XMLSchema" xmlns:p="http://schemas.microsoft.com/office/2006/metadata/properties" xmlns:ns2="1e17af1b-b52b-4115-ae12-cdd3ee855452" targetNamespace="http://schemas.microsoft.com/office/2006/metadata/properties" ma:root="true" ma:fieldsID="ab92b7ca89bcecd8724abdf231f45680" ns2:_="">
    <xsd:import namespace="1e17af1b-b52b-4115-ae12-cdd3ee855452"/>
    <xsd:element name="properties">
      <xsd:complexType>
        <xsd:sequence>
          <xsd:element name="documentManagement">
            <xsd:complexType>
              <xsd:all>
                <xsd:element ref="ns2:Current" minOccurs="0"/>
                <xsd:element ref="ns2: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17af1b-b52b-4115-ae12-cdd3ee855452" elementFormDefault="qualified">
    <xsd:import namespace="http://schemas.microsoft.com/office/2006/documentManagement/types"/>
    <xsd:import namespace="http://schemas.microsoft.com/office/infopath/2007/PartnerControls"/>
    <xsd:element name="Current" ma:index="8" nillable="true" ma:displayName="Status" ma:format="Dropdown" ma:internalName="Current">
      <xsd:simpleType>
        <xsd:restriction base="dms:Choice">
          <xsd:enumeration value="1) Current"/>
          <xsd:enumeration value="2) Archive"/>
        </xsd:restriction>
      </xsd:simpleType>
    </xsd:element>
    <xsd:element name="order0" ma:index="9" nillable="true" ma:displayName="order" ma:internalName="order0">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urrent xmlns="1e17af1b-b52b-4115-ae12-cdd3ee855452">1) Current</Current>
    <order0 xmlns="1e17af1b-b52b-4115-ae12-cdd3ee855452">8</order0>
  </documentManagement>
</p:properties>
</file>

<file path=customXml/itemProps1.xml><?xml version="1.0" encoding="utf-8"?>
<ds:datastoreItem xmlns:ds="http://schemas.openxmlformats.org/officeDocument/2006/customXml" ds:itemID="{3D8D3AB6-90CD-46A5-ABA2-2EB51CC851D6}"/>
</file>

<file path=customXml/itemProps2.xml><?xml version="1.0" encoding="utf-8"?>
<ds:datastoreItem xmlns:ds="http://schemas.openxmlformats.org/officeDocument/2006/customXml" ds:itemID="{CC9DC47E-27DF-409A-868A-752098FF2703}"/>
</file>

<file path=customXml/itemProps3.xml><?xml version="1.0" encoding="utf-8"?>
<ds:datastoreItem xmlns:ds="http://schemas.openxmlformats.org/officeDocument/2006/customXml" ds:itemID="{E9CDF906-A016-485B-BA4B-92C6691E5D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Labor Rates_Cost Proposal</vt:lpstr>
      <vt:lpstr>SUMMARY OF STEPS</vt:lpstr>
      <vt:lpstr>Narratives</vt:lpstr>
      <vt:lpstr>Information for use</vt:lpstr>
      <vt:lpstr>'Information for use'!Print_Area</vt:lpstr>
      <vt:lpstr>'Labor Rates_Cost Proposal'!Print_Area</vt:lpstr>
      <vt:lpstr>'Labor Rates_Cost Proposal'!Print_Titles</vt:lpstr>
    </vt:vector>
  </TitlesOfParts>
  <Company>Dodson Stilson,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Subsurface Utility Location Services Fee Proposal Spreadsheet</dc:title>
  <dc:creator>Vickie Wildeman</dc:creator>
  <cp:lastModifiedBy>James Prosch</cp:lastModifiedBy>
  <cp:lastPrinted>2016-12-30T20:08:35Z</cp:lastPrinted>
  <dcterms:created xsi:type="dcterms:W3CDTF">1999-01-15T16:13:31Z</dcterms:created>
  <dcterms:modified xsi:type="dcterms:W3CDTF">2017-07-06T17:02:16Z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0x0101000B3C4985A7AE124D97C01E6183A0075F</vt:lpwstr>
  </property>
</Properties>
</file>